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S MS\Documents\FINANCIJSKI IZVJEŠTAJI\2025 IZVJEŠĆA\"/>
    </mc:Choice>
  </mc:AlternateContent>
  <bookViews>
    <workbookView xWindow="0" yWindow="0" windowWidth="24735" windowHeight="1156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c r="E291" i="9"/>
  <c r="M290" i="9"/>
  <c r="L290" i="9"/>
  <c r="F290" i="9" s="1"/>
  <c r="B290" i="9" s="1"/>
  <c r="E290" i="9"/>
  <c r="M289" i="9"/>
  <c r="L289" i="9"/>
  <c r="F289" i="9" s="1"/>
  <c r="E289" i="9"/>
  <c r="M288" i="9"/>
  <c r="L288" i="9"/>
  <c r="F288" i="9"/>
  <c r="E288" i="9"/>
  <c r="B288" i="9" s="1"/>
  <c r="M287" i="9"/>
  <c r="L287" i="9"/>
  <c r="F287" i="9" s="1"/>
  <c r="B287" i="9" s="1"/>
  <c r="E287" i="9"/>
  <c r="M286" i="9"/>
  <c r="L286" i="9"/>
  <c r="F286" i="9" s="1"/>
  <c r="B286" i="9" s="1"/>
  <c r="E286" i="9"/>
  <c r="M285" i="9"/>
  <c r="L285" i="9"/>
  <c r="F285" i="9" s="1"/>
  <c r="B285" i="9" s="1"/>
  <c r="E285" i="9"/>
  <c r="M284" i="9"/>
  <c r="F284" i="9" s="1"/>
  <c r="L284" i="9"/>
  <c r="E284" i="9"/>
  <c r="B284" i="9" s="1"/>
  <c r="M283" i="9"/>
  <c r="L283" i="9"/>
  <c r="F283" i="9"/>
  <c r="E283" i="9"/>
  <c r="M282" i="9"/>
  <c r="L282" i="9"/>
  <c r="F282" i="9" s="1"/>
  <c r="E282" i="9"/>
  <c r="M281" i="9"/>
  <c r="L281" i="9"/>
  <c r="E281" i="9"/>
  <c r="M280" i="9"/>
  <c r="L280" i="9"/>
  <c r="F280" i="9" s="1"/>
  <c r="E280" i="9"/>
  <c r="B280" i="9" s="1"/>
  <c r="M279" i="9"/>
  <c r="L279" i="9"/>
  <c r="F279" i="9" s="1"/>
  <c r="E279" i="9"/>
  <c r="B279" i="9" s="1"/>
  <c r="M278" i="9"/>
  <c r="L278" i="9"/>
  <c r="F278" i="9" s="1"/>
  <c r="B278" i="9" s="1"/>
  <c r="E278" i="9"/>
  <c r="M277" i="9"/>
  <c r="L277" i="9"/>
  <c r="F277" i="9" s="1"/>
  <c r="B277" i="9" s="1"/>
  <c r="E277" i="9"/>
  <c r="M276" i="9"/>
  <c r="F276" i="9" s="1"/>
  <c r="L276" i="9"/>
  <c r="E276" i="9"/>
  <c r="M275" i="9"/>
  <c r="L275" i="9"/>
  <c r="F275" i="9"/>
  <c r="E275" i="9"/>
  <c r="B275" i="9" s="1"/>
  <c r="M274" i="9"/>
  <c r="L274" i="9"/>
  <c r="F274" i="9" s="1"/>
  <c r="E274" i="9"/>
  <c r="M273" i="9"/>
  <c r="L273" i="9"/>
  <c r="F273" i="9" s="1"/>
  <c r="E273" i="9"/>
  <c r="M272" i="9"/>
  <c r="L272" i="9"/>
  <c r="F272" i="9" s="1"/>
  <c r="E272" i="9"/>
  <c r="M271" i="9"/>
  <c r="L271" i="9"/>
  <c r="F271" i="9" s="1"/>
  <c r="E271" i="9"/>
  <c r="B271" i="9" s="1"/>
  <c r="M270" i="9"/>
  <c r="L270" i="9"/>
  <c r="F270" i="9" s="1"/>
  <c r="B270" i="9" s="1"/>
  <c r="E270" i="9"/>
  <c r="M269" i="9"/>
  <c r="L269" i="9"/>
  <c r="F269" i="9" s="1"/>
  <c r="E269" i="9"/>
  <c r="B269" i="9"/>
  <c r="M268" i="9"/>
  <c r="F268" i="9" s="1"/>
  <c r="L268" i="9"/>
  <c r="E268" i="9"/>
  <c r="M267" i="9"/>
  <c r="L267" i="9"/>
  <c r="F267" i="9"/>
  <c r="E267" i="9"/>
  <c r="B267" i="9" s="1"/>
  <c r="M266" i="9"/>
  <c r="L266" i="9"/>
  <c r="F266" i="9" s="1"/>
  <c r="E266" i="9"/>
  <c r="B266" i="9" s="1"/>
  <c r="M265" i="9"/>
  <c r="L265" i="9"/>
  <c r="F265" i="9" s="1"/>
  <c r="E265" i="9"/>
  <c r="B265" i="9" s="1"/>
  <c r="M264" i="9"/>
  <c r="L264" i="9"/>
  <c r="F264" i="9" s="1"/>
  <c r="E264" i="9"/>
  <c r="M263" i="9"/>
  <c r="L263" i="9"/>
  <c r="F263" i="9" s="1"/>
  <c r="B263" i="9" s="1"/>
  <c r="E263" i="9"/>
  <c r="M262" i="9"/>
  <c r="L262" i="9"/>
  <c r="F262" i="9" s="1"/>
  <c r="B262" i="9" s="1"/>
  <c r="E262" i="9"/>
  <c r="M261" i="9"/>
  <c r="L261" i="9"/>
  <c r="F261" i="9" s="1"/>
  <c r="E261" i="9"/>
  <c r="B261" i="9"/>
  <c r="M260" i="9"/>
  <c r="F260" i="9" s="1"/>
  <c r="L260" i="9"/>
  <c r="E260" i="9"/>
  <c r="B260" i="9" s="1"/>
  <c r="M259" i="9"/>
  <c r="L259" i="9"/>
  <c r="F259" i="9"/>
  <c r="E259" i="9"/>
  <c r="B259" i="9" s="1"/>
  <c r="M258" i="9"/>
  <c r="L258" i="9"/>
  <c r="F258" i="9" s="1"/>
  <c r="E258" i="9"/>
  <c r="B258" i="9" s="1"/>
  <c r="M257" i="9"/>
  <c r="L257" i="9"/>
  <c r="E257" i="9"/>
  <c r="M256" i="9"/>
  <c r="L256" i="9"/>
  <c r="F256" i="9" s="1"/>
  <c r="E256" i="9"/>
  <c r="B256" i="9" s="1"/>
  <c r="M255" i="9"/>
  <c r="L255" i="9"/>
  <c r="F255" i="9" s="1"/>
  <c r="B255" i="9" s="1"/>
  <c r="E255" i="9"/>
  <c r="M254" i="9"/>
  <c r="L254" i="9"/>
  <c r="F254" i="9" s="1"/>
  <c r="B254" i="9" s="1"/>
  <c r="E254" i="9"/>
  <c r="M253" i="9"/>
  <c r="L253" i="9"/>
  <c r="F253" i="9" s="1"/>
  <c r="B253" i="9" s="1"/>
  <c r="E253" i="9"/>
  <c r="M252" i="9"/>
  <c r="F252" i="9" s="1"/>
  <c r="L252" i="9"/>
  <c r="E252" i="9"/>
  <c r="B252" i="9" s="1"/>
  <c r="M251" i="9"/>
  <c r="L251" i="9"/>
  <c r="F251" i="9"/>
  <c r="E251" i="9"/>
  <c r="M250" i="9"/>
  <c r="L250" i="9"/>
  <c r="F250" i="9" s="1"/>
  <c r="B250" i="9" s="1"/>
  <c r="E250" i="9"/>
  <c r="M249" i="9"/>
  <c r="L249" i="9"/>
  <c r="E249" i="9"/>
  <c r="M248" i="9"/>
  <c r="L248" i="9"/>
  <c r="F248" i="9"/>
  <c r="E248" i="9"/>
  <c r="B248" i="9" s="1"/>
  <c r="M247" i="9"/>
  <c r="L247" i="9"/>
  <c r="F247" i="9" s="1"/>
  <c r="E247" i="9"/>
  <c r="M246" i="9"/>
  <c r="L246" i="9"/>
  <c r="F246" i="9" s="1"/>
  <c r="B246" i="9" s="1"/>
  <c r="E246" i="9"/>
  <c r="M245" i="9"/>
  <c r="L245" i="9"/>
  <c r="F245" i="9" s="1"/>
  <c r="E245" i="9"/>
  <c r="B245" i="9"/>
  <c r="M244" i="9"/>
  <c r="L244" i="9"/>
  <c r="E244" i="9"/>
  <c r="M243" i="9"/>
  <c r="F243" i="9" s="1"/>
  <c r="L243" i="9"/>
  <c r="E243" i="9"/>
  <c r="M242" i="9"/>
  <c r="L242" i="9"/>
  <c r="E242" i="9"/>
  <c r="M241" i="9"/>
  <c r="L241" i="9"/>
  <c r="E241" i="9"/>
  <c r="M240" i="9"/>
  <c r="L240" i="9"/>
  <c r="F240" i="9"/>
  <c r="E240" i="9"/>
  <c r="B240" i="9" s="1"/>
  <c r="M239" i="9"/>
  <c r="L239" i="9"/>
  <c r="E239" i="9"/>
  <c r="M238" i="9"/>
  <c r="L238" i="9"/>
  <c r="E238" i="9"/>
  <c r="M237" i="9"/>
  <c r="L237" i="9"/>
  <c r="E237" i="9"/>
  <c r="M236" i="9"/>
  <c r="L236" i="9"/>
  <c r="E236" i="9"/>
  <c r="M235" i="9"/>
  <c r="L235" i="9"/>
  <c r="F235" i="9"/>
  <c r="E235" i="9"/>
  <c r="M234" i="9"/>
  <c r="L234" i="9"/>
  <c r="F234" i="9" s="1"/>
  <c r="B234" i="9" s="1"/>
  <c r="E234" i="9"/>
  <c r="M233" i="9"/>
  <c r="L233" i="9"/>
  <c r="E233" i="9"/>
  <c r="M232" i="9"/>
  <c r="L232" i="9"/>
  <c r="F232" i="9"/>
  <c r="E232" i="9"/>
  <c r="B232" i="9" s="1"/>
  <c r="M231" i="9"/>
  <c r="L231" i="9"/>
  <c r="F231" i="9" s="1"/>
  <c r="B231" i="9" s="1"/>
  <c r="E231" i="9"/>
  <c r="M230" i="9"/>
  <c r="L230" i="9"/>
  <c r="F230" i="9" s="1"/>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G166" i="9"/>
  <c r="F166" i="9"/>
  <c r="E166" i="9"/>
  <c r="B166" i="9"/>
  <c r="H165" i="9"/>
  <c r="G165" i="9"/>
  <c r="E165" i="9" s="1"/>
  <c r="B165" i="9" s="1"/>
  <c r="F165" i="9"/>
  <c r="H164" i="9"/>
  <c r="G164" i="9"/>
  <c r="F164" i="9"/>
  <c r="E164" i="9"/>
  <c r="H163" i="9"/>
  <c r="G163" i="9"/>
  <c r="E163" i="9" s="1"/>
  <c r="B163" i="9" s="1"/>
  <c r="F163" i="9"/>
  <c r="H162" i="9"/>
  <c r="G162" i="9"/>
  <c r="F162" i="9"/>
  <c r="H161" i="9"/>
  <c r="G161" i="9"/>
  <c r="F161" i="9"/>
  <c r="E161" i="9"/>
  <c r="B161" i="9" s="1"/>
  <c r="H160" i="9"/>
  <c r="G160" i="9"/>
  <c r="E160" i="9" s="1"/>
  <c r="B160" i="9" s="1"/>
  <c r="F160" i="9"/>
  <c r="H159" i="9"/>
  <c r="G159" i="9"/>
  <c r="E159" i="9" s="1"/>
  <c r="B159" i="9" s="1"/>
  <c r="F159" i="9"/>
  <c r="H158" i="9"/>
  <c r="G158" i="9"/>
  <c r="E158" i="9" s="1"/>
  <c r="F158" i="9"/>
  <c r="B158" i="9"/>
  <c r="H157" i="9"/>
  <c r="G157" i="9"/>
  <c r="E157" i="9" s="1"/>
  <c r="B157" i="9" s="1"/>
  <c r="F157" i="9"/>
  <c r="F156" i="9"/>
  <c r="H155" i="9"/>
  <c r="G155" i="9"/>
  <c r="E155" i="9" s="1"/>
  <c r="B155" i="9" s="1"/>
  <c r="F155" i="9"/>
  <c r="H154" i="9"/>
  <c r="G154" i="9"/>
  <c r="F154" i="9"/>
  <c r="H153" i="9"/>
  <c r="G153" i="9"/>
  <c r="F153" i="9"/>
  <c r="E153" i="9"/>
  <c r="B153" i="9" s="1"/>
  <c r="H152" i="9"/>
  <c r="G152" i="9"/>
  <c r="E152" i="9" s="1"/>
  <c r="B152" i="9" s="1"/>
  <c r="F152" i="9"/>
  <c r="H151" i="9"/>
  <c r="G151" i="9"/>
  <c r="E151" i="9" s="1"/>
  <c r="B151" i="9" s="1"/>
  <c r="F151" i="9"/>
  <c r="H150" i="9"/>
  <c r="G150" i="9"/>
  <c r="E150" i="9" s="1"/>
  <c r="F150" i="9"/>
  <c r="B150" i="9"/>
  <c r="H149" i="9"/>
  <c r="G149" i="9"/>
  <c r="E149" i="9" s="1"/>
  <c r="B149" i="9" s="1"/>
  <c r="F149" i="9"/>
  <c r="H148" i="9"/>
  <c r="G148" i="9"/>
  <c r="F148" i="9"/>
  <c r="E148" i="9"/>
  <c r="H147" i="9"/>
  <c r="E147" i="9" s="1"/>
  <c r="B147" i="9" s="1"/>
  <c r="G147" i="9"/>
  <c r="F147" i="9"/>
  <c r="H146" i="9"/>
  <c r="G146" i="9"/>
  <c r="F146" i="9"/>
  <c r="H145" i="9"/>
  <c r="G145" i="9"/>
  <c r="F145" i="9"/>
  <c r="E145" i="9"/>
  <c r="B145" i="9" s="1"/>
  <c r="H144" i="9"/>
  <c r="G144" i="9"/>
  <c r="E144" i="9" s="1"/>
  <c r="B144" i="9" s="1"/>
  <c r="F144" i="9"/>
  <c r="H143" i="9"/>
  <c r="G143" i="9"/>
  <c r="E143" i="9" s="1"/>
  <c r="B143" i="9" s="1"/>
  <c r="F143" i="9"/>
  <c r="H142" i="9"/>
  <c r="G142" i="9"/>
  <c r="E142" i="9" s="1"/>
  <c r="F142" i="9"/>
  <c r="B142" i="9"/>
  <c r="H141" i="9"/>
  <c r="G141" i="9"/>
  <c r="E141" i="9" s="1"/>
  <c r="B141" i="9" s="1"/>
  <c r="F141" i="9"/>
  <c r="H140" i="9"/>
  <c r="G140" i="9"/>
  <c r="F140" i="9"/>
  <c r="E140" i="9"/>
  <c r="B140" i="9" s="1"/>
  <c r="H139" i="9"/>
  <c r="E139" i="9" s="1"/>
  <c r="B139" i="9" s="1"/>
  <c r="G139" i="9"/>
  <c r="F139" i="9"/>
  <c r="H138" i="9"/>
  <c r="G138" i="9"/>
  <c r="F138" i="9"/>
  <c r="H137" i="9"/>
  <c r="G137" i="9"/>
  <c r="F137" i="9"/>
  <c r="E137" i="9"/>
  <c r="B137" i="9" s="1"/>
  <c r="H136" i="9"/>
  <c r="G136" i="9"/>
  <c r="E136" i="9" s="1"/>
  <c r="B136" i="9" s="1"/>
  <c r="F136" i="9"/>
  <c r="H135" i="9"/>
  <c r="G135" i="9"/>
  <c r="E135" i="9" s="1"/>
  <c r="B135" i="9" s="1"/>
  <c r="F135" i="9"/>
  <c r="H134" i="9"/>
  <c r="G134" i="9"/>
  <c r="E134" i="9" s="1"/>
  <c r="F134" i="9"/>
  <c r="B134" i="9"/>
  <c r="H133" i="9"/>
  <c r="G133" i="9"/>
  <c r="E133" i="9" s="1"/>
  <c r="B133" i="9" s="1"/>
  <c r="F133" i="9"/>
  <c r="H132" i="9"/>
  <c r="G132" i="9"/>
  <c r="F132" i="9"/>
  <c r="E132" i="9"/>
  <c r="B132" i="9" s="1"/>
  <c r="H131" i="9"/>
  <c r="E131" i="9" s="1"/>
  <c r="B131" i="9" s="1"/>
  <c r="G131" i="9"/>
  <c r="F131" i="9"/>
  <c r="H130" i="9"/>
  <c r="G130" i="9"/>
  <c r="E130" i="9" s="1"/>
  <c r="B130" i="9" s="1"/>
  <c r="F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H124" i="9"/>
  <c r="G124" i="9"/>
  <c r="F124" i="9"/>
  <c r="E124" i="9"/>
  <c r="H123" i="9"/>
  <c r="E123" i="9" s="1"/>
  <c r="B123" i="9" s="1"/>
  <c r="G123" i="9"/>
  <c r="F123" i="9"/>
  <c r="H122" i="9"/>
  <c r="G122" i="9"/>
  <c r="F122" i="9"/>
  <c r="H121" i="9"/>
  <c r="G121" i="9"/>
  <c r="F121" i="9"/>
  <c r="E121" i="9"/>
  <c r="B121" i="9" s="1"/>
  <c r="H120" i="9"/>
  <c r="G120" i="9"/>
  <c r="E120" i="9" s="1"/>
  <c r="B120" i="9" s="1"/>
  <c r="F120" i="9"/>
  <c r="H119" i="9"/>
  <c r="G119" i="9"/>
  <c r="E119" i="9" s="1"/>
  <c r="F119" i="9"/>
  <c r="H118" i="9"/>
  <c r="G118" i="9"/>
  <c r="E118" i="9" s="1"/>
  <c r="F118" i="9"/>
  <c r="B118" i="9"/>
  <c r="H117" i="9"/>
  <c r="G117" i="9"/>
  <c r="E117" i="9" s="1"/>
  <c r="B117" i="9" s="1"/>
  <c r="F117" i="9"/>
  <c r="H116" i="9"/>
  <c r="G116" i="9"/>
  <c r="F116" i="9"/>
  <c r="E116" i="9"/>
  <c r="B116" i="9" s="1"/>
  <c r="H115" i="9"/>
  <c r="E115" i="9" s="1"/>
  <c r="B115" i="9" s="1"/>
  <c r="G115" i="9"/>
  <c r="F115" i="9"/>
  <c r="H114" i="9"/>
  <c r="G114" i="9"/>
  <c r="E114" i="9" s="1"/>
  <c r="B114" i="9" s="1"/>
  <c r="F114" i="9"/>
  <c r="H113" i="9"/>
  <c r="G113" i="9"/>
  <c r="F113" i="9"/>
  <c r="E113" i="9"/>
  <c r="B113" i="9"/>
  <c r="H112" i="9"/>
  <c r="G112" i="9"/>
  <c r="E112" i="9" s="1"/>
  <c r="B112" i="9" s="1"/>
  <c r="F112" i="9"/>
  <c r="H111" i="9"/>
  <c r="G111" i="9"/>
  <c r="E111" i="9" s="1"/>
  <c r="B111" i="9" s="1"/>
  <c r="F111" i="9"/>
  <c r="H110" i="9"/>
  <c r="G110" i="9"/>
  <c r="E110" i="9" s="1"/>
  <c r="B110" i="9" s="1"/>
  <c r="F110" i="9"/>
  <c r="H109" i="9"/>
  <c r="G109" i="9"/>
  <c r="F109" i="9"/>
  <c r="H108" i="9"/>
  <c r="G108" i="9"/>
  <c r="F108" i="9"/>
  <c r="E108" i="9"/>
  <c r="H107" i="9"/>
  <c r="E107" i="9" s="1"/>
  <c r="B107" i="9" s="1"/>
  <c r="G107" i="9"/>
  <c r="F107" i="9"/>
  <c r="H106" i="9"/>
  <c r="G106" i="9"/>
  <c r="F106" i="9"/>
  <c r="H105" i="9"/>
  <c r="G105" i="9"/>
  <c r="F105" i="9"/>
  <c r="E105" i="9"/>
  <c r="B105" i="9" s="1"/>
  <c r="H104" i="9"/>
  <c r="G104" i="9"/>
  <c r="E104" i="9" s="1"/>
  <c r="B104" i="9" s="1"/>
  <c r="F104" i="9"/>
  <c r="H103" i="9"/>
  <c r="G103" i="9"/>
  <c r="E103" i="9" s="1"/>
  <c r="F103" i="9"/>
  <c r="H102" i="9"/>
  <c r="G102" i="9"/>
  <c r="F102" i="9"/>
  <c r="E102" i="9"/>
  <c r="B102" i="9"/>
  <c r="H101" i="9"/>
  <c r="G101" i="9"/>
  <c r="F101" i="9"/>
  <c r="H100" i="9"/>
  <c r="G100" i="9"/>
  <c r="F100" i="9"/>
  <c r="E100" i="9"/>
  <c r="H99" i="9"/>
  <c r="G99" i="9"/>
  <c r="E99" i="9" s="1"/>
  <c r="B99" i="9" s="1"/>
  <c r="F99" i="9"/>
  <c r="H98" i="9"/>
  <c r="G98" i="9"/>
  <c r="E98" i="9" s="1"/>
  <c r="B98" i="9" s="1"/>
  <c r="F98" i="9"/>
  <c r="H97" i="9"/>
  <c r="G97" i="9"/>
  <c r="F97" i="9"/>
  <c r="E97" i="9"/>
  <c r="B97" i="9" s="1"/>
  <c r="H96" i="9"/>
  <c r="G96" i="9"/>
  <c r="E96" i="9" s="1"/>
  <c r="B96" i="9" s="1"/>
  <c r="F96" i="9"/>
  <c r="H95" i="9"/>
  <c r="G95" i="9"/>
  <c r="E95" i="9" s="1"/>
  <c r="B95" i="9" s="1"/>
  <c r="F95" i="9"/>
  <c r="H94" i="9"/>
  <c r="G94" i="9"/>
  <c r="F94" i="9"/>
  <c r="E94" i="9"/>
  <c r="B94" i="9"/>
  <c r="H93" i="9"/>
  <c r="G93" i="9"/>
  <c r="F93" i="9"/>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F84" i="9"/>
  <c r="E84" i="9"/>
  <c r="B84" i="9" s="1"/>
  <c r="H83" i="9"/>
  <c r="G83" i="9"/>
  <c r="E83" i="9" s="1"/>
  <c r="B83" i="9" s="1"/>
  <c r="F83" i="9"/>
  <c r="H82" i="9"/>
  <c r="G82" i="9"/>
  <c r="F82" i="9"/>
  <c r="H81" i="9"/>
  <c r="G81" i="9"/>
  <c r="F81" i="9"/>
  <c r="E81" i="9"/>
  <c r="B81" i="9" s="1"/>
  <c r="H80" i="9"/>
  <c r="G80" i="9"/>
  <c r="E80" i="9" s="1"/>
  <c r="B80" i="9" s="1"/>
  <c r="F80" i="9"/>
  <c r="H79" i="9"/>
  <c r="G79" i="9"/>
  <c r="E79" i="9" s="1"/>
  <c r="F79" i="9"/>
  <c r="B79" i="9"/>
  <c r="H78" i="9"/>
  <c r="G78" i="9"/>
  <c r="F78" i="9"/>
  <c r="E78" i="9"/>
  <c r="B78" i="9"/>
  <c r="H77" i="9"/>
  <c r="G77" i="9"/>
  <c r="E77" i="9" s="1"/>
  <c r="F77" i="9"/>
  <c r="H76" i="9"/>
  <c r="G76" i="9"/>
  <c r="F76" i="9"/>
  <c r="E76" i="9"/>
  <c r="B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E58" i="9" s="1"/>
  <c r="B58" i="9" s="1"/>
  <c r="G58" i="9"/>
  <c r="F58" i="9"/>
  <c r="H57" i="9"/>
  <c r="G57" i="9"/>
  <c r="F57" i="9"/>
  <c r="H56" i="9"/>
  <c r="G56" i="9"/>
  <c r="F56" i="9"/>
  <c r="H55" i="9"/>
  <c r="G55" i="9"/>
  <c r="F55" i="9"/>
  <c r="H54" i="9"/>
  <c r="G54" i="9"/>
  <c r="E54" i="9" s="1"/>
  <c r="B54" i="9" s="1"/>
  <c r="F54" i="9"/>
  <c r="H53" i="9"/>
  <c r="G53" i="9"/>
  <c r="F53" i="9"/>
  <c r="H52" i="9"/>
  <c r="E52" i="9" s="1"/>
  <c r="B52" i="9" s="1"/>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c r="H44" i="9"/>
  <c r="E44" i="9" s="1"/>
  <c r="B44" i="9" s="1"/>
  <c r="G44" i="9"/>
  <c r="F44" i="9"/>
  <c r="H43" i="9"/>
  <c r="G43" i="9"/>
  <c r="E43" i="9" s="1"/>
  <c r="B43" i="9" s="1"/>
  <c r="F43" i="9"/>
  <c r="H42" i="9"/>
  <c r="E42" i="9" s="1"/>
  <c r="G42" i="9"/>
  <c r="F42" i="9"/>
  <c r="B42" i="9"/>
  <c r="H41" i="9"/>
  <c r="E41" i="9" s="1"/>
  <c r="B41" i="9" s="1"/>
  <c r="G41" i="9"/>
  <c r="F41" i="9"/>
  <c r="H40" i="9"/>
  <c r="G40" i="9"/>
  <c r="F40" i="9"/>
  <c r="E40" i="9"/>
  <c r="B40" i="9" s="1"/>
  <c r="H39" i="9"/>
  <c r="G39" i="9"/>
  <c r="E39" i="9" s="1"/>
  <c r="B39" i="9" s="1"/>
  <c r="F39" i="9"/>
  <c r="H38" i="9"/>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F30" i="9"/>
  <c r="H29" i="9"/>
  <c r="G29" i="9"/>
  <c r="F29" i="9"/>
  <c r="E29" i="9"/>
  <c r="B29" i="9" s="1"/>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I41" i="3" s="1"/>
  <c r="D97" i="8"/>
  <c r="D92" i="8"/>
  <c r="D87" i="8"/>
  <c r="D82" i="8"/>
  <c r="D77" i="8"/>
  <c r="D72" i="8"/>
  <c r="D67" i="8"/>
  <c r="D62" i="8"/>
  <c r="D57" i="8"/>
  <c r="D52" i="8"/>
  <c r="D51" i="8"/>
  <c r="D45" i="8" s="1"/>
  <c r="I40" i="3" s="1"/>
  <c r="D46" i="8"/>
  <c r="D37" i="8"/>
  <c r="D27" i="8"/>
  <c r="D25" i="8" s="1"/>
  <c r="D18" i="8"/>
  <c r="D8" i="8"/>
  <c r="C1585" i="1" s="1"/>
  <c r="D6" i="8"/>
  <c r="C1583" i="1" s="1"/>
  <c r="H1583" i="1" s="1"/>
  <c r="E44" i="7"/>
  <c r="D44" i="7"/>
  <c r="E39" i="7"/>
  <c r="D39" i="7"/>
  <c r="D38" i="7" s="1"/>
  <c r="E38" i="7"/>
  <c r="E30" i="7"/>
  <c r="D30" i="7"/>
  <c r="E23" i="7"/>
  <c r="E22" i="7" s="1"/>
  <c r="D23" i="7"/>
  <c r="D22" i="7"/>
  <c r="E14" i="7"/>
  <c r="D14" i="7"/>
  <c r="E7" i="7"/>
  <c r="E6" i="7" s="1"/>
  <c r="E5" i="7" s="1"/>
  <c r="I33" i="3" s="1"/>
  <c r="D7" i="7"/>
  <c r="D6" i="7"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C1264" i="1" s="1"/>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1061" i="1" s="1"/>
  <c r="H1061" i="1" s="1"/>
  <c r="D56" i="5"/>
  <c r="F55" i="5"/>
  <c r="F54" i="5"/>
  <c r="F53" i="5"/>
  <c r="F52" i="5"/>
  <c r="E52" i="5"/>
  <c r="D1057" i="1" s="1"/>
  <c r="H1057" i="1" s="1"/>
  <c r="D52" i="5"/>
  <c r="F51" i="5"/>
  <c r="F50" i="5"/>
  <c r="F49" i="5"/>
  <c r="F48" i="5"/>
  <c r="F47" i="5"/>
  <c r="F46" i="5"/>
  <c r="E45" i="5"/>
  <c r="D45" i="5"/>
  <c r="F45" i="5" s="1"/>
  <c r="F44" i="5"/>
  <c r="F43" i="5"/>
  <c r="F42" i="5"/>
  <c r="F41" i="5"/>
  <c r="E41" i="5"/>
  <c r="D41" i="5"/>
  <c r="F40" i="5"/>
  <c r="F39" i="5"/>
  <c r="F38" i="5"/>
  <c r="F37" i="5"/>
  <c r="F36" i="5"/>
  <c r="F35" i="5"/>
  <c r="E35" i="5"/>
  <c r="D1040" i="1" s="1"/>
  <c r="H1040" i="1"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E571" i="4" s="1"/>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E536" i="4" s="1"/>
  <c r="D537" i="4"/>
  <c r="F537" i="4" s="1"/>
  <c r="D536" i="4"/>
  <c r="F536" i="4" s="1"/>
  <c r="F534" i="4"/>
  <c r="F533" i="4"/>
  <c r="F532" i="4"/>
  <c r="E532" i="4"/>
  <c r="D532" i="4"/>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5" i="4" s="1"/>
  <c r="F484" i="4"/>
  <c r="F483" i="4"/>
  <c r="F482" i="4"/>
  <c r="F481" i="4"/>
  <c r="E480" i="4"/>
  <c r="E479" i="4" s="1"/>
  <c r="D480" i="4"/>
  <c r="D479" i="4" s="1"/>
  <c r="F479" i="4" s="1"/>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28" i="4"/>
  <c r="D428" i="4"/>
  <c r="E427" i="4"/>
  <c r="E648" i="4" s="1"/>
  <c r="D642" i="1" s="1"/>
  <c r="D427" i="4"/>
  <c r="D648" i="4" s="1"/>
  <c r="E426" i="4"/>
  <c r="D426" i="4"/>
  <c r="F426" i="4" s="1"/>
  <c r="F421" i="4"/>
  <c r="F420" i="4"/>
  <c r="F419" i="4"/>
  <c r="F416" i="4"/>
  <c r="F415" i="4"/>
  <c r="F414" i="4"/>
  <c r="F413" i="4"/>
  <c r="E412" i="4"/>
  <c r="F412" i="4" s="1"/>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E230" i="4" s="1"/>
  <c r="D234" i="4"/>
  <c r="F233" i="4"/>
  <c r="F232" i="4"/>
  <c r="F231" i="4"/>
  <c r="E231" i="4"/>
  <c r="D231" i="4"/>
  <c r="F229" i="4"/>
  <c r="F228" i="4"/>
  <c r="F227" i="4"/>
  <c r="F226" i="4"/>
  <c r="F225" i="4"/>
  <c r="E225" i="4"/>
  <c r="D225" i="4"/>
  <c r="F224" i="4"/>
  <c r="F223" i="4"/>
  <c r="F222" i="4"/>
  <c r="E222" i="4"/>
  <c r="D222" i="4"/>
  <c r="D221" i="4" s="1"/>
  <c r="F221" i="4" s="1"/>
  <c r="E221" i="4"/>
  <c r="F220" i="4"/>
  <c r="F219" i="4"/>
  <c r="F218" i="4"/>
  <c r="F217" i="4"/>
  <c r="E216" i="4"/>
  <c r="E202" i="4" s="1"/>
  <c r="D198" i="1"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F129" i="4" s="1"/>
  <c r="D129" i="4"/>
  <c r="D125" i="4" s="1"/>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E106" i="4"/>
  <c r="D102" i="1"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F74" i="4" s="1"/>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F53" i="4" s="1"/>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F7" i="4"/>
  <c r="D7"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G1683" i="1" s="1"/>
  <c r="C1682" i="1"/>
  <c r="H1680" i="1"/>
  <c r="C1680" i="1"/>
  <c r="G1680" i="1" s="1"/>
  <c r="G1679" i="1"/>
  <c r="C1679" i="1"/>
  <c r="H1679" i="1" s="1"/>
  <c r="H1678" i="1"/>
  <c r="G1678" i="1"/>
  <c r="C1678" i="1"/>
  <c r="H1677" i="1"/>
  <c r="G1677" i="1"/>
  <c r="C1677" i="1"/>
  <c r="H1676" i="1"/>
  <c r="C1676" i="1"/>
  <c r="G1676" i="1" s="1"/>
  <c r="H1675" i="1"/>
  <c r="G1675" i="1"/>
  <c r="C1675" i="1"/>
  <c r="C1674" i="1"/>
  <c r="C1673" i="1"/>
  <c r="H1673" i="1" s="1"/>
  <c r="H1672" i="1"/>
  <c r="C1672" i="1"/>
  <c r="G1672" i="1" s="1"/>
  <c r="G1671" i="1"/>
  <c r="C1671" i="1"/>
  <c r="H1671" i="1" s="1"/>
  <c r="H1670" i="1"/>
  <c r="G1670" i="1"/>
  <c r="C1670" i="1"/>
  <c r="H1669" i="1"/>
  <c r="G1669" i="1"/>
  <c r="C1669" i="1"/>
  <c r="C1668" i="1"/>
  <c r="G1668" i="1" s="1"/>
  <c r="H1667" i="1"/>
  <c r="G1667" i="1"/>
  <c r="C1667" i="1"/>
  <c r="C1666" i="1"/>
  <c r="G1665" i="1"/>
  <c r="C1665" i="1"/>
  <c r="H1665" i="1" s="1"/>
  <c r="H1664" i="1"/>
  <c r="C1664" i="1"/>
  <c r="G1664" i="1" s="1"/>
  <c r="G1663" i="1"/>
  <c r="C1663" i="1"/>
  <c r="H1663" i="1" s="1"/>
  <c r="G1662" i="1"/>
  <c r="C1662" i="1"/>
  <c r="H1662" i="1" s="1"/>
  <c r="H1661" i="1"/>
  <c r="G1661" i="1"/>
  <c r="C1661" i="1"/>
  <c r="C1660" i="1"/>
  <c r="H1659" i="1"/>
  <c r="G1659" i="1"/>
  <c r="C1659" i="1"/>
  <c r="C1658" i="1"/>
  <c r="C1657" i="1"/>
  <c r="H1657" i="1" s="1"/>
  <c r="H1656" i="1"/>
  <c r="G1656" i="1"/>
  <c r="C1656" i="1"/>
  <c r="G1655" i="1"/>
  <c r="C1655" i="1"/>
  <c r="H1655" i="1" s="1"/>
  <c r="C1654" i="1"/>
  <c r="H1654" i="1" s="1"/>
  <c r="H1653" i="1"/>
  <c r="G1653" i="1"/>
  <c r="C1653" i="1"/>
  <c r="H1652" i="1"/>
  <c r="C1652" i="1"/>
  <c r="G1652" i="1" s="1"/>
  <c r="H1651" i="1"/>
  <c r="G1651" i="1"/>
  <c r="C1651" i="1"/>
  <c r="C1650" i="1"/>
  <c r="G1649" i="1"/>
  <c r="C1649" i="1"/>
  <c r="H1649" i="1" s="1"/>
  <c r="H1648" i="1"/>
  <c r="G1648" i="1"/>
  <c r="C1648" i="1"/>
  <c r="G1647" i="1"/>
  <c r="C1647" i="1"/>
  <c r="H1647" i="1" s="1"/>
  <c r="H1646" i="1"/>
  <c r="G1646" i="1"/>
  <c r="C1646" i="1"/>
  <c r="H1645" i="1"/>
  <c r="G1645" i="1"/>
  <c r="C1645" i="1"/>
  <c r="C1644" i="1"/>
  <c r="G1644" i="1" s="1"/>
  <c r="H1643" i="1"/>
  <c r="G1643" i="1"/>
  <c r="C1643" i="1"/>
  <c r="C1642" i="1"/>
  <c r="G1641" i="1"/>
  <c r="C1641" i="1"/>
  <c r="H1641" i="1" s="1"/>
  <c r="H1640" i="1"/>
  <c r="G1640" i="1"/>
  <c r="C1640" i="1"/>
  <c r="G1639" i="1"/>
  <c r="C1639" i="1"/>
  <c r="H1639" i="1" s="1"/>
  <c r="H1638" i="1"/>
  <c r="C1638" i="1"/>
  <c r="G1638" i="1" s="1"/>
  <c r="H1637" i="1"/>
  <c r="G1637" i="1"/>
  <c r="C1637" i="1"/>
  <c r="H1636" i="1"/>
  <c r="C1636" i="1"/>
  <c r="G1636" i="1" s="1"/>
  <c r="H1635" i="1"/>
  <c r="G1635" i="1"/>
  <c r="C1635" i="1"/>
  <c r="C1634" i="1"/>
  <c r="G1633" i="1"/>
  <c r="C1633" i="1"/>
  <c r="H1633" i="1" s="1"/>
  <c r="H1632" i="1"/>
  <c r="G1632" i="1"/>
  <c r="C1632" i="1"/>
  <c r="G1631" i="1"/>
  <c r="C1631" i="1"/>
  <c r="H1631" i="1" s="1"/>
  <c r="H1630" i="1"/>
  <c r="G1630" i="1"/>
  <c r="C1630" i="1"/>
  <c r="H1629" i="1"/>
  <c r="G1629" i="1"/>
  <c r="C1629" i="1"/>
  <c r="H1628" i="1"/>
  <c r="C1628" i="1"/>
  <c r="G1628" i="1" s="1"/>
  <c r="H1627" i="1"/>
  <c r="G1627" i="1"/>
  <c r="C1627" i="1"/>
  <c r="C1626" i="1"/>
  <c r="C1625" i="1"/>
  <c r="H1625" i="1" s="1"/>
  <c r="H1624" i="1"/>
  <c r="G1624" i="1"/>
  <c r="C1624" i="1"/>
  <c r="G1623" i="1"/>
  <c r="C1623" i="1"/>
  <c r="H1623" i="1" s="1"/>
  <c r="C1622" i="1"/>
  <c r="G1622" i="1" s="1"/>
  <c r="C1620" i="1"/>
  <c r="G1620" i="1" s="1"/>
  <c r="C1619" i="1"/>
  <c r="C1618" i="1"/>
  <c r="G1617" i="1"/>
  <c r="C1617" i="1"/>
  <c r="H1617" i="1" s="1"/>
  <c r="H1616" i="1"/>
  <c r="G1616" i="1"/>
  <c r="C1616" i="1"/>
  <c r="G1615" i="1"/>
  <c r="C1615" i="1"/>
  <c r="H1615" i="1" s="1"/>
  <c r="G1614" i="1"/>
  <c r="C1614" i="1"/>
  <c r="H1614" i="1" s="1"/>
  <c r="C1613" i="1"/>
  <c r="H1613" i="1" s="1"/>
  <c r="C1612" i="1"/>
  <c r="G1611" i="1"/>
  <c r="C1611" i="1"/>
  <c r="H1611" i="1" s="1"/>
  <c r="C1610" i="1"/>
  <c r="G1610" i="1" s="1"/>
  <c r="G1609" i="1"/>
  <c r="C1609" i="1"/>
  <c r="H1609" i="1" s="1"/>
  <c r="H1608" i="1"/>
  <c r="C1608" i="1"/>
  <c r="G1608" i="1" s="1"/>
  <c r="C1607" i="1"/>
  <c r="H1607" i="1" s="1"/>
  <c r="C1606" i="1"/>
  <c r="G1606" i="1" s="1"/>
  <c r="H1605" i="1"/>
  <c r="G1605" i="1"/>
  <c r="C1605" i="1"/>
  <c r="C1604" i="1"/>
  <c r="G1604" i="1" s="1"/>
  <c r="H1603" i="1"/>
  <c r="G1603" i="1"/>
  <c r="C1603" i="1"/>
  <c r="C1602" i="1"/>
  <c r="G1602" i="1" s="1"/>
  <c r="C1601" i="1"/>
  <c r="H1601" i="1" s="1"/>
  <c r="C1600" i="1"/>
  <c r="H1600" i="1" s="1"/>
  <c r="G1599" i="1"/>
  <c r="C1599" i="1"/>
  <c r="H1599" i="1" s="1"/>
  <c r="G1598" i="1"/>
  <c r="C1598" i="1"/>
  <c r="H1598" i="1" s="1"/>
  <c r="H1597" i="1"/>
  <c r="G1597" i="1"/>
  <c r="C1597" i="1"/>
  <c r="C1596" i="1"/>
  <c r="G1595" i="1"/>
  <c r="C1595" i="1"/>
  <c r="H1595" i="1" s="1"/>
  <c r="C1594" i="1"/>
  <c r="G1594" i="1" s="1"/>
  <c r="C1593" i="1"/>
  <c r="H1593" i="1" s="1"/>
  <c r="H1592" i="1"/>
  <c r="C1592" i="1"/>
  <c r="G1592" i="1" s="1"/>
  <c r="C1591" i="1"/>
  <c r="H1591" i="1" s="1"/>
  <c r="H1590" i="1"/>
  <c r="G1590" i="1"/>
  <c r="C1590" i="1"/>
  <c r="H1589" i="1"/>
  <c r="G1589" i="1"/>
  <c r="C1589" i="1"/>
  <c r="C1588" i="1"/>
  <c r="G1588" i="1" s="1"/>
  <c r="C1587" i="1"/>
  <c r="G1587" i="1" s="1"/>
  <c r="C1586" i="1"/>
  <c r="G1586" i="1" s="1"/>
  <c r="C1584" i="1"/>
  <c r="H1584" i="1" s="1"/>
  <c r="G1582" i="1"/>
  <c r="C1582" i="1"/>
  <c r="H1582" i="1" s="1"/>
  <c r="D1581" i="1"/>
  <c r="C1581" i="1"/>
  <c r="D1580" i="1"/>
  <c r="C1580" i="1"/>
  <c r="J1580" i="1" s="1"/>
  <c r="H1579" i="1"/>
  <c r="D1579" i="1"/>
  <c r="C1579" i="1"/>
  <c r="D1578" i="1"/>
  <c r="G1578" i="1" s="1"/>
  <c r="C1578" i="1"/>
  <c r="H1577" i="1"/>
  <c r="D1577" i="1"/>
  <c r="C1577" i="1"/>
  <c r="G1577" i="1" s="1"/>
  <c r="D1576" i="1"/>
  <c r="C1576" i="1"/>
  <c r="G1575" i="1"/>
  <c r="D1575" i="1"/>
  <c r="C1575" i="1"/>
  <c r="J1574" i="1"/>
  <c r="I1574" i="1"/>
  <c r="G1574" i="1"/>
  <c r="D1574" i="1"/>
  <c r="C1574" i="1"/>
  <c r="H1574" i="1" s="1"/>
  <c r="J1573" i="1"/>
  <c r="G1573" i="1"/>
  <c r="D1573" i="1"/>
  <c r="C1573" i="1"/>
  <c r="H1573" i="1" s="1"/>
  <c r="H1572" i="1"/>
  <c r="D1572" i="1"/>
  <c r="C1572" i="1"/>
  <c r="G1572" i="1" s="1"/>
  <c r="G1571" i="1"/>
  <c r="D1571" i="1"/>
  <c r="C1571" i="1"/>
  <c r="H1571" i="1" s="1"/>
  <c r="J1570" i="1"/>
  <c r="H1570" i="1"/>
  <c r="D1570" i="1"/>
  <c r="C1570" i="1"/>
  <c r="G1570" i="1" s="1"/>
  <c r="I1570" i="1" s="1"/>
  <c r="G1569" i="1"/>
  <c r="D1569" i="1"/>
  <c r="C1569" i="1"/>
  <c r="J1569" i="1" s="1"/>
  <c r="D1568" i="1"/>
  <c r="G1568" i="1" s="1"/>
  <c r="C1568" i="1"/>
  <c r="J1567" i="1"/>
  <c r="H1567" i="1"/>
  <c r="D1567" i="1"/>
  <c r="C1567" i="1"/>
  <c r="G1567" i="1" s="1"/>
  <c r="I1567" i="1" s="1"/>
  <c r="J1566" i="1"/>
  <c r="H1566" i="1"/>
  <c r="D1566" i="1"/>
  <c r="C1566" i="1"/>
  <c r="G1566" i="1" s="1"/>
  <c r="I1566" i="1" s="1"/>
  <c r="D1565" i="1"/>
  <c r="C1565" i="1"/>
  <c r="D1564" i="1"/>
  <c r="C1564" i="1"/>
  <c r="H1564" i="1" s="1"/>
  <c r="D1563" i="1"/>
  <c r="C1563" i="1"/>
  <c r="D1562" i="1"/>
  <c r="C1562" i="1"/>
  <c r="J1562" i="1" s="1"/>
  <c r="D1561" i="1"/>
  <c r="J1561" i="1" s="1"/>
  <c r="C1561" i="1"/>
  <c r="H1560" i="1"/>
  <c r="I1560" i="1" s="1"/>
  <c r="G1560" i="1"/>
  <c r="D1560" i="1"/>
  <c r="C1560" i="1"/>
  <c r="J1560" i="1" s="1"/>
  <c r="D1559" i="1"/>
  <c r="J1559" i="1" s="1"/>
  <c r="C1559" i="1"/>
  <c r="H1559" i="1" s="1"/>
  <c r="I1558" i="1"/>
  <c r="G1558" i="1"/>
  <c r="D1558" i="1"/>
  <c r="H1558" i="1" s="1"/>
  <c r="C1558" i="1"/>
  <c r="D1557" i="1"/>
  <c r="C1557" i="1"/>
  <c r="H1556" i="1"/>
  <c r="D1556" i="1"/>
  <c r="C1556" i="1"/>
  <c r="G1556" i="1" s="1"/>
  <c r="D1555" i="1"/>
  <c r="C1555" i="1"/>
  <c r="D1554" i="1"/>
  <c r="C1554" i="1"/>
  <c r="J1554" i="1" s="1"/>
  <c r="J1553" i="1"/>
  <c r="I1553" i="1"/>
  <c r="H1553" i="1"/>
  <c r="G1553" i="1"/>
  <c r="D1553" i="1"/>
  <c r="C1553" i="1"/>
  <c r="D1552" i="1"/>
  <c r="C1552" i="1"/>
  <c r="D1551" i="1"/>
  <c r="C1551" i="1"/>
  <c r="H1551" i="1" s="1"/>
  <c r="J1550" i="1"/>
  <c r="I1550" i="1"/>
  <c r="H1550" i="1"/>
  <c r="G1550" i="1"/>
  <c r="D1550" i="1"/>
  <c r="C1550" i="1"/>
  <c r="G1549" i="1"/>
  <c r="D1549" i="1"/>
  <c r="C1549" i="1"/>
  <c r="J1549" i="1" s="1"/>
  <c r="D1548" i="1"/>
  <c r="G1548" i="1" s="1"/>
  <c r="C1548" i="1"/>
  <c r="J1547" i="1"/>
  <c r="D1547" i="1"/>
  <c r="H1547" i="1" s="1"/>
  <c r="C1547" i="1"/>
  <c r="D1546" i="1"/>
  <c r="C1546" i="1"/>
  <c r="D1545" i="1"/>
  <c r="J1545" i="1" s="1"/>
  <c r="C1545" i="1"/>
  <c r="H1545" i="1" s="1"/>
  <c r="J1544" i="1"/>
  <c r="H1544" i="1"/>
  <c r="G1544" i="1"/>
  <c r="I1544" i="1" s="1"/>
  <c r="D1544" i="1"/>
  <c r="C1544" i="1"/>
  <c r="D1543" i="1"/>
  <c r="C1543" i="1"/>
  <c r="D1542" i="1"/>
  <c r="J1542" i="1" s="1"/>
  <c r="C1542" i="1"/>
  <c r="H1542" i="1" s="1"/>
  <c r="H1541" i="1"/>
  <c r="D1541" i="1"/>
  <c r="J1541" i="1" s="1"/>
  <c r="C1541" i="1"/>
  <c r="G1541" i="1" s="1"/>
  <c r="I1541" i="1" s="1"/>
  <c r="D1540" i="1"/>
  <c r="C1540" i="1"/>
  <c r="H1539" i="1"/>
  <c r="D1539" i="1"/>
  <c r="C1539" i="1"/>
  <c r="G1539" i="1" s="1"/>
  <c r="D1538" i="1"/>
  <c r="C1538" i="1"/>
  <c r="D1536" i="1"/>
  <c r="C1536" i="1"/>
  <c r="H1535" i="1"/>
  <c r="D1535" i="1"/>
  <c r="C1535" i="1"/>
  <c r="G1535" i="1" s="1"/>
  <c r="D1534" i="1"/>
  <c r="C1534" i="1"/>
  <c r="H1533" i="1"/>
  <c r="D1533" i="1"/>
  <c r="C1533" i="1"/>
  <c r="G1533" i="1" s="1"/>
  <c r="D1532" i="1"/>
  <c r="C1532" i="1"/>
  <c r="H1531" i="1"/>
  <c r="D1531" i="1"/>
  <c r="C1531" i="1"/>
  <c r="G1531" i="1" s="1"/>
  <c r="D1530" i="1"/>
  <c r="C1530" i="1"/>
  <c r="H1529" i="1"/>
  <c r="D1529" i="1"/>
  <c r="C1529" i="1"/>
  <c r="G1529" i="1" s="1"/>
  <c r="D1528" i="1"/>
  <c r="C1528" i="1"/>
  <c r="H1527" i="1"/>
  <c r="D1527" i="1"/>
  <c r="C1527" i="1"/>
  <c r="G1527" i="1" s="1"/>
  <c r="D1526" i="1"/>
  <c r="C1526" i="1"/>
  <c r="H1525" i="1"/>
  <c r="D1525" i="1"/>
  <c r="C1525" i="1"/>
  <c r="G1525" i="1" s="1"/>
  <c r="D1524" i="1"/>
  <c r="C1524" i="1"/>
  <c r="H1523" i="1"/>
  <c r="D1523" i="1"/>
  <c r="C1523" i="1"/>
  <c r="G1523" i="1" s="1"/>
  <c r="D1522" i="1"/>
  <c r="C1522" i="1"/>
  <c r="H1521" i="1"/>
  <c r="D1521" i="1"/>
  <c r="C1521" i="1"/>
  <c r="G1521" i="1" s="1"/>
  <c r="D1520" i="1"/>
  <c r="C1520" i="1"/>
  <c r="H1519" i="1"/>
  <c r="D1519" i="1"/>
  <c r="C1519" i="1"/>
  <c r="G1519" i="1" s="1"/>
  <c r="D1518" i="1"/>
  <c r="C1518" i="1"/>
  <c r="H1517" i="1"/>
  <c r="D1517" i="1"/>
  <c r="C1517" i="1"/>
  <c r="G1517" i="1" s="1"/>
  <c r="D1516" i="1"/>
  <c r="C1516" i="1"/>
  <c r="H1515" i="1"/>
  <c r="D1515" i="1"/>
  <c r="C1515" i="1"/>
  <c r="G1515" i="1" s="1"/>
  <c r="D1514" i="1"/>
  <c r="C1514" i="1"/>
  <c r="D1513" i="1"/>
  <c r="H1513" i="1" s="1"/>
  <c r="C1513" i="1"/>
  <c r="D1512" i="1"/>
  <c r="C1512" i="1"/>
  <c r="D1511" i="1"/>
  <c r="H1511" i="1" s="1"/>
  <c r="C1511" i="1"/>
  <c r="H1509" i="1"/>
  <c r="D1509" i="1"/>
  <c r="C1509" i="1"/>
  <c r="G1509" i="1" s="1"/>
  <c r="D1508" i="1"/>
  <c r="C1508" i="1"/>
  <c r="H1507" i="1"/>
  <c r="D1507" i="1"/>
  <c r="C1507" i="1"/>
  <c r="G1507" i="1" s="1"/>
  <c r="D1506" i="1"/>
  <c r="C1506" i="1"/>
  <c r="H1505" i="1"/>
  <c r="D1505" i="1"/>
  <c r="C1505" i="1"/>
  <c r="G1505" i="1" s="1"/>
  <c r="D1504" i="1"/>
  <c r="C1504" i="1"/>
  <c r="H1503" i="1"/>
  <c r="D1503" i="1"/>
  <c r="C1503" i="1"/>
  <c r="G1503" i="1" s="1"/>
  <c r="D1502" i="1"/>
  <c r="C1502" i="1"/>
  <c r="H1501" i="1"/>
  <c r="D1501" i="1"/>
  <c r="C1501" i="1"/>
  <c r="G1501" i="1" s="1"/>
  <c r="D1500" i="1"/>
  <c r="C1500" i="1"/>
  <c r="H1499" i="1"/>
  <c r="D1499" i="1"/>
  <c r="C1499" i="1"/>
  <c r="G1499" i="1" s="1"/>
  <c r="D1498" i="1"/>
  <c r="C1498" i="1"/>
  <c r="H1497" i="1"/>
  <c r="D1497" i="1"/>
  <c r="C1497" i="1"/>
  <c r="G1497" i="1" s="1"/>
  <c r="D1496" i="1"/>
  <c r="C1496" i="1"/>
  <c r="H1495" i="1"/>
  <c r="D1495" i="1"/>
  <c r="C1495" i="1"/>
  <c r="G1495" i="1" s="1"/>
  <c r="D1494" i="1"/>
  <c r="C1494" i="1"/>
  <c r="H1493" i="1"/>
  <c r="D1493" i="1"/>
  <c r="C1493" i="1"/>
  <c r="G1493" i="1" s="1"/>
  <c r="D1492" i="1"/>
  <c r="C1492" i="1"/>
  <c r="H1491" i="1"/>
  <c r="D1491" i="1"/>
  <c r="C1491" i="1"/>
  <c r="G1491" i="1" s="1"/>
  <c r="D1490" i="1"/>
  <c r="C1490" i="1"/>
  <c r="H1489" i="1"/>
  <c r="D1489" i="1"/>
  <c r="C1489" i="1"/>
  <c r="G1489" i="1" s="1"/>
  <c r="D1488" i="1"/>
  <c r="C1488" i="1"/>
  <c r="H1487" i="1"/>
  <c r="D1487" i="1"/>
  <c r="C1487" i="1"/>
  <c r="G1487" i="1" s="1"/>
  <c r="D1486" i="1"/>
  <c r="C1486" i="1"/>
  <c r="H1485" i="1"/>
  <c r="D1485" i="1"/>
  <c r="C1485" i="1"/>
  <c r="G1485" i="1" s="1"/>
  <c r="D1484" i="1"/>
  <c r="C1484" i="1"/>
  <c r="H1483" i="1"/>
  <c r="D1483" i="1"/>
  <c r="C1483" i="1"/>
  <c r="G1483" i="1" s="1"/>
  <c r="D1482" i="1"/>
  <c r="C1482" i="1"/>
  <c r="H1481" i="1"/>
  <c r="D1481" i="1"/>
  <c r="C1481" i="1"/>
  <c r="G1481" i="1" s="1"/>
  <c r="D1480" i="1"/>
  <c r="C1480" i="1"/>
  <c r="H1479" i="1"/>
  <c r="D1479" i="1"/>
  <c r="C1479" i="1"/>
  <c r="G1479" i="1" s="1"/>
  <c r="D1478" i="1"/>
  <c r="C1478" i="1"/>
  <c r="H1477" i="1"/>
  <c r="D1477" i="1"/>
  <c r="C1477" i="1"/>
  <c r="G1477" i="1" s="1"/>
  <c r="D1476" i="1"/>
  <c r="C1476" i="1"/>
  <c r="H1475" i="1"/>
  <c r="D1475" i="1"/>
  <c r="C1475" i="1"/>
  <c r="G1475" i="1" s="1"/>
  <c r="D1474" i="1"/>
  <c r="C1474" i="1"/>
  <c r="H1473" i="1"/>
  <c r="D1473" i="1"/>
  <c r="C1473" i="1"/>
  <c r="G1473" i="1" s="1"/>
  <c r="D1472" i="1"/>
  <c r="C1472" i="1"/>
  <c r="H1471" i="1"/>
  <c r="D1471" i="1"/>
  <c r="C1471" i="1"/>
  <c r="G1471" i="1" s="1"/>
  <c r="D1470" i="1"/>
  <c r="C1470" i="1"/>
  <c r="H1469" i="1"/>
  <c r="D1469" i="1"/>
  <c r="C1469" i="1"/>
  <c r="G1469" i="1" s="1"/>
  <c r="D1468" i="1"/>
  <c r="C1468" i="1"/>
  <c r="H1467" i="1"/>
  <c r="D1467" i="1"/>
  <c r="C1467" i="1"/>
  <c r="G1467" i="1" s="1"/>
  <c r="D1466" i="1"/>
  <c r="C1466" i="1"/>
  <c r="H1465" i="1"/>
  <c r="D1465" i="1"/>
  <c r="C1465" i="1"/>
  <c r="G1465" i="1" s="1"/>
  <c r="D1464" i="1"/>
  <c r="C1464" i="1"/>
  <c r="H1463" i="1"/>
  <c r="D1463" i="1"/>
  <c r="C1463" i="1"/>
  <c r="G1463" i="1" s="1"/>
  <c r="D1462" i="1"/>
  <c r="C1462" i="1"/>
  <c r="H1461" i="1"/>
  <c r="D1461" i="1"/>
  <c r="C1461" i="1"/>
  <c r="G1461" i="1" s="1"/>
  <c r="D1460" i="1"/>
  <c r="C1460" i="1"/>
  <c r="H1459" i="1"/>
  <c r="D1459" i="1"/>
  <c r="C1459" i="1"/>
  <c r="G1459" i="1" s="1"/>
  <c r="D1458" i="1"/>
  <c r="C1458" i="1"/>
  <c r="H1457" i="1"/>
  <c r="D1457" i="1"/>
  <c r="C1457" i="1"/>
  <c r="G1457" i="1" s="1"/>
  <c r="D1456" i="1"/>
  <c r="C1456" i="1"/>
  <c r="H1455" i="1"/>
  <c r="D1455" i="1"/>
  <c r="C1455" i="1"/>
  <c r="G1455" i="1" s="1"/>
  <c r="D1454" i="1"/>
  <c r="C1454" i="1"/>
  <c r="H1453" i="1"/>
  <c r="D1453" i="1"/>
  <c r="C1453" i="1"/>
  <c r="G1453" i="1" s="1"/>
  <c r="D1452" i="1"/>
  <c r="C1452" i="1"/>
  <c r="H1451" i="1"/>
  <c r="D1451" i="1"/>
  <c r="C1451" i="1"/>
  <c r="G1451" i="1" s="1"/>
  <c r="D1450" i="1"/>
  <c r="C1450" i="1"/>
  <c r="H1449" i="1"/>
  <c r="D1449" i="1"/>
  <c r="C1449" i="1"/>
  <c r="G1449" i="1" s="1"/>
  <c r="D1448" i="1"/>
  <c r="C1448" i="1"/>
  <c r="H1447" i="1"/>
  <c r="D1447" i="1"/>
  <c r="C1447" i="1"/>
  <c r="G1447" i="1" s="1"/>
  <c r="D1446" i="1"/>
  <c r="C1446" i="1"/>
  <c r="H1445" i="1"/>
  <c r="D1445" i="1"/>
  <c r="C1445" i="1"/>
  <c r="G1445" i="1" s="1"/>
  <c r="D1444" i="1"/>
  <c r="C1444" i="1"/>
  <c r="H1443" i="1"/>
  <c r="D1443" i="1"/>
  <c r="C1443" i="1"/>
  <c r="G1443" i="1" s="1"/>
  <c r="D1442" i="1"/>
  <c r="C1442" i="1"/>
  <c r="H1441" i="1"/>
  <c r="D1441" i="1"/>
  <c r="C1441" i="1"/>
  <c r="G1441" i="1" s="1"/>
  <c r="D1440" i="1"/>
  <c r="C1440" i="1"/>
  <c r="H1439" i="1"/>
  <c r="D1439" i="1"/>
  <c r="C1439" i="1"/>
  <c r="G1439" i="1" s="1"/>
  <c r="D1438" i="1"/>
  <c r="C1438" i="1"/>
  <c r="H1437" i="1"/>
  <c r="D1437" i="1"/>
  <c r="C1437" i="1"/>
  <c r="G1437" i="1" s="1"/>
  <c r="D1436" i="1"/>
  <c r="C1436" i="1"/>
  <c r="H1435" i="1"/>
  <c r="D1435" i="1"/>
  <c r="C1435" i="1"/>
  <c r="G1435" i="1" s="1"/>
  <c r="D1434" i="1"/>
  <c r="C1434" i="1"/>
  <c r="H1433" i="1"/>
  <c r="D1433" i="1"/>
  <c r="C1433" i="1"/>
  <c r="G1433" i="1" s="1"/>
  <c r="D1432" i="1"/>
  <c r="C1432" i="1"/>
  <c r="D1430" i="1"/>
  <c r="C1430" i="1"/>
  <c r="H1429" i="1"/>
  <c r="D1429" i="1"/>
  <c r="C1429" i="1"/>
  <c r="G1429" i="1" s="1"/>
  <c r="D1428" i="1"/>
  <c r="C1428" i="1"/>
  <c r="H1427" i="1"/>
  <c r="D1427" i="1"/>
  <c r="C1427" i="1"/>
  <c r="G1427" i="1" s="1"/>
  <c r="D1426" i="1"/>
  <c r="C1426" i="1"/>
  <c r="H1425" i="1"/>
  <c r="D1425" i="1"/>
  <c r="C1425" i="1"/>
  <c r="G1425" i="1" s="1"/>
  <c r="D1424" i="1"/>
  <c r="C1424" i="1"/>
  <c r="H1423" i="1"/>
  <c r="D1423" i="1"/>
  <c r="C1423" i="1"/>
  <c r="G1423" i="1" s="1"/>
  <c r="D1422" i="1"/>
  <c r="C1422" i="1"/>
  <c r="H1421" i="1"/>
  <c r="D1421" i="1"/>
  <c r="C1421" i="1"/>
  <c r="G1421" i="1" s="1"/>
  <c r="D1420" i="1"/>
  <c r="C1420" i="1"/>
  <c r="H1419" i="1"/>
  <c r="G1419" i="1"/>
  <c r="D1419" i="1"/>
  <c r="C1419" i="1"/>
  <c r="H1418" i="1"/>
  <c r="D1418" i="1"/>
  <c r="G1418" i="1" s="1"/>
  <c r="C1418" i="1"/>
  <c r="H1417" i="1"/>
  <c r="G1417" i="1"/>
  <c r="D1417" i="1"/>
  <c r="C1417" i="1"/>
  <c r="D1416" i="1"/>
  <c r="H1416" i="1" s="1"/>
  <c r="C1416" i="1"/>
  <c r="H1415" i="1"/>
  <c r="G1415" i="1"/>
  <c r="D1415" i="1"/>
  <c r="C1415" i="1"/>
  <c r="D1414" i="1"/>
  <c r="H1414" i="1" s="1"/>
  <c r="C1414" i="1"/>
  <c r="H1413" i="1"/>
  <c r="G1413" i="1"/>
  <c r="D1413" i="1"/>
  <c r="C1413" i="1"/>
  <c r="G1412" i="1"/>
  <c r="D1412" i="1"/>
  <c r="H1412" i="1" s="1"/>
  <c r="C1412" i="1"/>
  <c r="H1411" i="1"/>
  <c r="G1411" i="1"/>
  <c r="D1411" i="1"/>
  <c r="C1411" i="1"/>
  <c r="G1410" i="1"/>
  <c r="D1410" i="1"/>
  <c r="H1410" i="1" s="1"/>
  <c r="C1410" i="1"/>
  <c r="H1409" i="1"/>
  <c r="G1409" i="1"/>
  <c r="D1409" i="1"/>
  <c r="C1409" i="1"/>
  <c r="G1408" i="1"/>
  <c r="D1408" i="1"/>
  <c r="H1408" i="1" s="1"/>
  <c r="C1408" i="1"/>
  <c r="H1407" i="1"/>
  <c r="G1407" i="1"/>
  <c r="D1407" i="1"/>
  <c r="C1407" i="1"/>
  <c r="G1406" i="1"/>
  <c r="D1406" i="1"/>
  <c r="H1406" i="1" s="1"/>
  <c r="C1406" i="1"/>
  <c r="H1405" i="1"/>
  <c r="G1405" i="1"/>
  <c r="D1405" i="1"/>
  <c r="C1405" i="1"/>
  <c r="G1404" i="1"/>
  <c r="D1404" i="1"/>
  <c r="H1404" i="1" s="1"/>
  <c r="C1404" i="1"/>
  <c r="H1403" i="1"/>
  <c r="G1403" i="1"/>
  <c r="D1403" i="1"/>
  <c r="C1403" i="1"/>
  <c r="G1402" i="1"/>
  <c r="D1402" i="1"/>
  <c r="H1402" i="1" s="1"/>
  <c r="C1402" i="1"/>
  <c r="H1401" i="1"/>
  <c r="G1401" i="1"/>
  <c r="D1401" i="1"/>
  <c r="C1401"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G1394" i="1"/>
  <c r="D1394" i="1"/>
  <c r="H1394" i="1" s="1"/>
  <c r="C1394" i="1"/>
  <c r="H1393" i="1"/>
  <c r="G1393" i="1"/>
  <c r="D1393" i="1"/>
  <c r="C1393" i="1"/>
  <c r="G1392" i="1"/>
  <c r="D1392" i="1"/>
  <c r="H1392" i="1" s="1"/>
  <c r="C1392" i="1"/>
  <c r="H1391" i="1"/>
  <c r="G1391" i="1"/>
  <c r="D1391" i="1"/>
  <c r="C1391" i="1"/>
  <c r="D1390" i="1"/>
  <c r="C1390" i="1"/>
  <c r="H1389" i="1"/>
  <c r="D1389" i="1"/>
  <c r="C1389" i="1"/>
  <c r="G1389" i="1" s="1"/>
  <c r="D1388" i="1"/>
  <c r="C1388" i="1"/>
  <c r="D1387" i="1"/>
  <c r="C1387" i="1"/>
  <c r="H1386" i="1"/>
  <c r="D1386" i="1"/>
  <c r="C1386" i="1"/>
  <c r="D1385" i="1"/>
  <c r="C1385" i="1"/>
  <c r="D1384" i="1"/>
  <c r="C1384" i="1"/>
  <c r="D1383" i="1"/>
  <c r="H1383" i="1" s="1"/>
  <c r="C1383"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G1302" i="1"/>
  <c r="D1302" i="1"/>
  <c r="H1302" i="1" s="1"/>
  <c r="C1302" i="1"/>
  <c r="D1301" i="1"/>
  <c r="G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G1292" i="1" s="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H1277" i="1"/>
  <c r="G1277" i="1"/>
  <c r="D1277" i="1"/>
  <c r="C1277" i="1"/>
  <c r="D1276" i="1"/>
  <c r="H1276" i="1" s="1"/>
  <c r="C1276" i="1"/>
  <c r="H1275" i="1"/>
  <c r="G1275" i="1"/>
  <c r="D1275" i="1"/>
  <c r="C1275" i="1"/>
  <c r="D1274" i="1"/>
  <c r="H1274" i="1" s="1"/>
  <c r="C1274" i="1"/>
  <c r="H1273" i="1"/>
  <c r="G1273" i="1"/>
  <c r="D1273" i="1"/>
  <c r="C1273" i="1"/>
  <c r="D1272" i="1"/>
  <c r="H1272" i="1" s="1"/>
  <c r="C1272" i="1"/>
  <c r="H1271" i="1"/>
  <c r="G1271" i="1"/>
  <c r="D1271" i="1"/>
  <c r="C1271" i="1"/>
  <c r="G1270" i="1"/>
  <c r="D1270" i="1"/>
  <c r="H1270" i="1" s="1"/>
  <c r="C1270" i="1"/>
  <c r="H1269" i="1"/>
  <c r="G1269" i="1"/>
  <c r="D1269" i="1"/>
  <c r="C1269" i="1"/>
  <c r="D1268" i="1"/>
  <c r="H1268" i="1" s="1"/>
  <c r="C1268" i="1"/>
  <c r="D1267" i="1"/>
  <c r="G1267" i="1" s="1"/>
  <c r="C1267" i="1"/>
  <c r="H1267" i="1" s="1"/>
  <c r="D1266" i="1"/>
  <c r="H1266" i="1" s="1"/>
  <c r="C1266" i="1"/>
  <c r="D1265" i="1"/>
  <c r="C1265" i="1"/>
  <c r="D1263" i="1"/>
  <c r="G1263" i="1" s="1"/>
  <c r="C1263" i="1"/>
  <c r="H1263" i="1" s="1"/>
  <c r="D1262" i="1"/>
  <c r="H1262" i="1" s="1"/>
  <c r="C1262" i="1"/>
  <c r="D1261" i="1"/>
  <c r="G1261" i="1" s="1"/>
  <c r="C1261" i="1"/>
  <c r="D1260" i="1"/>
  <c r="H1260" i="1" s="1"/>
  <c r="C1260" i="1"/>
  <c r="D1258" i="1"/>
  <c r="G1258" i="1" s="1"/>
  <c r="C1258" i="1"/>
  <c r="D1257" i="1"/>
  <c r="G1257" i="1" s="1"/>
  <c r="C1257" i="1"/>
  <c r="C1256" i="1"/>
  <c r="G1254" i="1"/>
  <c r="D1254" i="1"/>
  <c r="C1254" i="1"/>
  <c r="H1254" i="1" s="1"/>
  <c r="G1253" i="1"/>
  <c r="D1253" i="1"/>
  <c r="C1253" i="1"/>
  <c r="H1253" i="1" s="1"/>
  <c r="D1252" i="1"/>
  <c r="G1252" i="1" s="1"/>
  <c r="C1252" i="1"/>
  <c r="H1252" i="1" s="1"/>
  <c r="D1251" i="1"/>
  <c r="C1251" i="1"/>
  <c r="G1250" i="1"/>
  <c r="D1250" i="1"/>
  <c r="C1250" i="1"/>
  <c r="G1249" i="1"/>
  <c r="D1249" i="1"/>
  <c r="C1249" i="1"/>
  <c r="H1249" i="1" s="1"/>
  <c r="G1248" i="1"/>
  <c r="D1248" i="1"/>
  <c r="C1248" i="1"/>
  <c r="H1248" i="1" s="1"/>
  <c r="G1247" i="1"/>
  <c r="D1247" i="1"/>
  <c r="C1247" i="1"/>
  <c r="H1247" i="1" s="1"/>
  <c r="G1246" i="1"/>
  <c r="D1246" i="1"/>
  <c r="C1246" i="1"/>
  <c r="H1246" i="1" s="1"/>
  <c r="G1245" i="1"/>
  <c r="D1245" i="1"/>
  <c r="C1245" i="1"/>
  <c r="H1245" i="1" s="1"/>
  <c r="D1244" i="1"/>
  <c r="G1244" i="1" s="1"/>
  <c r="C1244" i="1"/>
  <c r="H1244" i="1" s="1"/>
  <c r="G1243" i="1"/>
  <c r="D1243" i="1"/>
  <c r="C1243" i="1"/>
  <c r="H1243" i="1" s="1"/>
  <c r="G1242" i="1"/>
  <c r="D1242" i="1"/>
  <c r="C1242" i="1"/>
  <c r="G1241" i="1"/>
  <c r="D1241" i="1"/>
  <c r="C1241" i="1"/>
  <c r="H1241" i="1" s="1"/>
  <c r="G1240" i="1"/>
  <c r="D1240" i="1"/>
  <c r="C1240" i="1"/>
  <c r="H1240" i="1" s="1"/>
  <c r="G1239" i="1"/>
  <c r="D1239" i="1"/>
  <c r="C1239" i="1"/>
  <c r="H1239" i="1" s="1"/>
  <c r="G1238" i="1"/>
  <c r="D1238" i="1"/>
  <c r="C1238" i="1"/>
  <c r="H1238" i="1" s="1"/>
  <c r="G1237" i="1"/>
  <c r="D1237" i="1"/>
  <c r="C1237" i="1"/>
  <c r="H1237" i="1" s="1"/>
  <c r="D1236" i="1"/>
  <c r="G1236" i="1" s="1"/>
  <c r="C1236" i="1"/>
  <c r="H1236" i="1" s="1"/>
  <c r="G1235" i="1"/>
  <c r="D1235" i="1"/>
  <c r="C1235" i="1"/>
  <c r="H1235" i="1" s="1"/>
  <c r="G1234" i="1"/>
  <c r="D1234" i="1"/>
  <c r="C1234" i="1"/>
  <c r="G1233" i="1"/>
  <c r="D1233" i="1"/>
  <c r="C1233" i="1"/>
  <c r="H1233" i="1" s="1"/>
  <c r="G1232" i="1"/>
  <c r="D1232" i="1"/>
  <c r="C1232" i="1"/>
  <c r="H1232" i="1" s="1"/>
  <c r="G1231" i="1"/>
  <c r="D1231" i="1"/>
  <c r="C1231" i="1"/>
  <c r="H1231" i="1" s="1"/>
  <c r="G1230" i="1"/>
  <c r="D1230" i="1"/>
  <c r="C1230" i="1"/>
  <c r="H1230" i="1" s="1"/>
  <c r="G1229" i="1"/>
  <c r="D1229" i="1"/>
  <c r="C1229" i="1"/>
  <c r="H1229" i="1" s="1"/>
  <c r="D1228" i="1"/>
  <c r="G1228" i="1" s="1"/>
  <c r="C1228" i="1"/>
  <c r="H1228" i="1" s="1"/>
  <c r="G1227" i="1"/>
  <c r="D1227" i="1"/>
  <c r="C1227" i="1"/>
  <c r="H1227" i="1" s="1"/>
  <c r="G1226" i="1"/>
  <c r="D1226" i="1"/>
  <c r="C1226" i="1"/>
  <c r="G1225" i="1"/>
  <c r="D1225" i="1"/>
  <c r="C1225" i="1"/>
  <c r="H1225" i="1" s="1"/>
  <c r="G1224" i="1"/>
  <c r="D1224" i="1"/>
  <c r="C1224" i="1"/>
  <c r="H1224" i="1" s="1"/>
  <c r="C1223" i="1"/>
  <c r="G1222" i="1"/>
  <c r="D1222" i="1"/>
  <c r="C1222" i="1"/>
  <c r="H1222" i="1" s="1"/>
  <c r="G1221" i="1"/>
  <c r="D1221" i="1"/>
  <c r="C1221" i="1"/>
  <c r="H1221" i="1" s="1"/>
  <c r="D1220" i="1"/>
  <c r="G1220" i="1" s="1"/>
  <c r="C1220" i="1"/>
  <c r="H1220" i="1" s="1"/>
  <c r="G1219" i="1"/>
  <c r="D1219" i="1"/>
  <c r="C1219" i="1"/>
  <c r="H1219" i="1" s="1"/>
  <c r="G1218" i="1"/>
  <c r="D1218" i="1"/>
  <c r="C1218" i="1"/>
  <c r="G1217" i="1"/>
  <c r="D1217" i="1"/>
  <c r="C1217" i="1"/>
  <c r="H1217" i="1" s="1"/>
  <c r="G1216" i="1"/>
  <c r="D1216" i="1"/>
  <c r="C1216" i="1"/>
  <c r="H1216" i="1" s="1"/>
  <c r="G1215" i="1"/>
  <c r="D1215" i="1"/>
  <c r="C1215" i="1"/>
  <c r="H1215" i="1" s="1"/>
  <c r="G1214" i="1"/>
  <c r="D1214" i="1"/>
  <c r="C1214" i="1"/>
  <c r="H1214" i="1" s="1"/>
  <c r="G1213" i="1"/>
  <c r="D1213" i="1"/>
  <c r="C1213" i="1"/>
  <c r="H1213" i="1" s="1"/>
  <c r="D1212" i="1"/>
  <c r="G1212" i="1" s="1"/>
  <c r="C1212" i="1"/>
  <c r="H1212" i="1" s="1"/>
  <c r="G1211" i="1"/>
  <c r="D1211" i="1"/>
  <c r="C1211" i="1"/>
  <c r="H1211" i="1" s="1"/>
  <c r="G1210" i="1"/>
  <c r="D1210" i="1"/>
  <c r="C1210" i="1"/>
  <c r="G1209" i="1"/>
  <c r="D1209" i="1"/>
  <c r="C1209" i="1"/>
  <c r="H1209" i="1" s="1"/>
  <c r="D1208" i="1"/>
  <c r="C1208" i="1"/>
  <c r="H1208" i="1" s="1"/>
  <c r="D1207" i="1"/>
  <c r="D1206" i="1"/>
  <c r="C1206" i="1"/>
  <c r="G1205" i="1"/>
  <c r="D1205" i="1"/>
  <c r="C1205" i="1"/>
  <c r="H1205" i="1" s="1"/>
  <c r="D1204" i="1"/>
  <c r="C1204" i="1"/>
  <c r="H1204" i="1" s="1"/>
  <c r="G1203" i="1"/>
  <c r="D1203" i="1"/>
  <c r="C1203" i="1"/>
  <c r="H1203" i="1" s="1"/>
  <c r="D1202" i="1"/>
  <c r="G1202" i="1" s="1"/>
  <c r="C1202" i="1"/>
  <c r="D1201" i="1"/>
  <c r="C1201" i="1"/>
  <c r="H1201" i="1" s="1"/>
  <c r="D1200" i="1"/>
  <c r="C1200" i="1"/>
  <c r="G1199" i="1"/>
  <c r="D1199" i="1"/>
  <c r="C1199" i="1"/>
  <c r="H1199" i="1" s="1"/>
  <c r="D1198" i="1"/>
  <c r="C1198" i="1"/>
  <c r="G1197" i="1"/>
  <c r="D1197" i="1"/>
  <c r="C1197" i="1"/>
  <c r="H1197" i="1" s="1"/>
  <c r="D1196" i="1"/>
  <c r="C1196" i="1"/>
  <c r="H1196" i="1" s="1"/>
  <c r="G1195" i="1"/>
  <c r="D1195" i="1"/>
  <c r="C1195" i="1"/>
  <c r="H1195" i="1" s="1"/>
  <c r="D1194" i="1"/>
  <c r="G1194" i="1" s="1"/>
  <c r="C1194" i="1"/>
  <c r="G1193" i="1"/>
  <c r="D1193" i="1"/>
  <c r="C1193" i="1"/>
  <c r="H1193" i="1" s="1"/>
  <c r="D1192" i="1"/>
  <c r="C1192" i="1"/>
  <c r="G1191" i="1"/>
  <c r="D1191" i="1"/>
  <c r="C1191" i="1"/>
  <c r="H1191" i="1" s="1"/>
  <c r="D1190" i="1"/>
  <c r="C1190" i="1"/>
  <c r="G1189" i="1"/>
  <c r="D1189" i="1"/>
  <c r="C1189" i="1"/>
  <c r="H1189" i="1" s="1"/>
  <c r="D1188" i="1"/>
  <c r="C1188" i="1"/>
  <c r="H1188" i="1" s="1"/>
  <c r="G1187" i="1"/>
  <c r="D1187" i="1"/>
  <c r="C1187" i="1"/>
  <c r="H1187" i="1" s="1"/>
  <c r="D1186" i="1"/>
  <c r="G1186" i="1" s="1"/>
  <c r="C1186" i="1"/>
  <c r="D1185" i="1"/>
  <c r="G1185" i="1" s="1"/>
  <c r="C1185" i="1"/>
  <c r="H1185" i="1" s="1"/>
  <c r="D1184" i="1"/>
  <c r="C1184" i="1"/>
  <c r="D1183" i="1"/>
  <c r="G1183" i="1" s="1"/>
  <c r="C1183" i="1"/>
  <c r="C1182" i="1"/>
  <c r="G1179" i="1"/>
  <c r="D1179" i="1"/>
  <c r="C1179" i="1"/>
  <c r="D1178" i="1"/>
  <c r="C1178" i="1"/>
  <c r="G1177" i="1"/>
  <c r="D1177" i="1"/>
  <c r="C1177" i="1"/>
  <c r="H1177" i="1" s="1"/>
  <c r="D1176" i="1"/>
  <c r="C1176" i="1"/>
  <c r="G1175" i="1"/>
  <c r="D1175" i="1"/>
  <c r="C1175" i="1"/>
  <c r="H1175" i="1" s="1"/>
  <c r="D1174" i="1"/>
  <c r="C1174" i="1"/>
  <c r="H1174" i="1" s="1"/>
  <c r="G1173" i="1"/>
  <c r="D1173" i="1"/>
  <c r="C1173" i="1"/>
  <c r="H1173" i="1" s="1"/>
  <c r="D1172" i="1"/>
  <c r="G1172" i="1" s="1"/>
  <c r="C1172" i="1"/>
  <c r="G1171" i="1"/>
  <c r="D1171" i="1"/>
  <c r="C1171" i="1"/>
  <c r="H1171" i="1" s="1"/>
  <c r="D1170" i="1"/>
  <c r="C1170" i="1"/>
  <c r="G1169" i="1"/>
  <c r="D1169" i="1"/>
  <c r="C1169" i="1"/>
  <c r="H1169" i="1" s="1"/>
  <c r="D1168" i="1"/>
  <c r="C1168" i="1"/>
  <c r="D1167" i="1"/>
  <c r="G1167" i="1" s="1"/>
  <c r="C1167" i="1"/>
  <c r="D1166" i="1"/>
  <c r="C1166" i="1"/>
  <c r="D1165" i="1"/>
  <c r="G1165" i="1" s="1"/>
  <c r="C1165" i="1"/>
  <c r="D1164" i="1"/>
  <c r="G1164" i="1" s="1"/>
  <c r="C1164" i="1"/>
  <c r="G1163" i="1"/>
  <c r="D1163" i="1"/>
  <c r="C1163" i="1"/>
  <c r="H1163" i="1" s="1"/>
  <c r="D1162" i="1"/>
  <c r="C1162" i="1"/>
  <c r="D1161" i="1"/>
  <c r="G1161" i="1" s="1"/>
  <c r="C1161" i="1"/>
  <c r="D1160" i="1"/>
  <c r="C1160" i="1"/>
  <c r="G1159" i="1"/>
  <c r="D1159" i="1"/>
  <c r="C1159" i="1"/>
  <c r="H1159" i="1" s="1"/>
  <c r="D1158" i="1"/>
  <c r="C1158" i="1"/>
  <c r="H1158" i="1" s="1"/>
  <c r="G1157" i="1"/>
  <c r="D1157" i="1"/>
  <c r="C1157" i="1"/>
  <c r="H1157" i="1" s="1"/>
  <c r="D1156" i="1"/>
  <c r="G1156" i="1" s="1"/>
  <c r="C1156" i="1"/>
  <c r="C1155" i="1"/>
  <c r="D1154" i="1"/>
  <c r="C1154" i="1"/>
  <c r="G1153" i="1"/>
  <c r="D1153" i="1"/>
  <c r="C1153" i="1"/>
  <c r="G1151" i="1"/>
  <c r="D1151" i="1"/>
  <c r="C1151" i="1"/>
  <c r="H1151" i="1" s="1"/>
  <c r="D1150" i="1"/>
  <c r="C1150" i="1"/>
  <c r="H1150" i="1" s="1"/>
  <c r="G1149" i="1"/>
  <c r="D1149" i="1"/>
  <c r="C1149" i="1"/>
  <c r="H1149" i="1" s="1"/>
  <c r="D1148" i="1"/>
  <c r="G1148" i="1" s="1"/>
  <c r="C1148" i="1"/>
  <c r="D1147" i="1"/>
  <c r="G1147" i="1" s="1"/>
  <c r="C1147" i="1"/>
  <c r="H1147" i="1" s="1"/>
  <c r="D1146" i="1"/>
  <c r="C1146" i="1"/>
  <c r="G1145" i="1"/>
  <c r="D1145" i="1"/>
  <c r="C1145" i="1"/>
  <c r="D1144" i="1"/>
  <c r="G1144" i="1" s="1"/>
  <c r="C1144" i="1"/>
  <c r="G1143" i="1"/>
  <c r="D1143" i="1"/>
  <c r="C1143" i="1"/>
  <c r="H1143" i="1" s="1"/>
  <c r="D1142" i="1"/>
  <c r="C1142" i="1"/>
  <c r="H1142" i="1" s="1"/>
  <c r="G1141" i="1"/>
  <c r="D1141" i="1"/>
  <c r="C1141" i="1"/>
  <c r="H1141" i="1" s="1"/>
  <c r="D1140" i="1"/>
  <c r="D1139" i="1"/>
  <c r="G1139" i="1" s="1"/>
  <c r="C1139" i="1"/>
  <c r="H1139" i="1" s="1"/>
  <c r="D1138" i="1"/>
  <c r="C1138" i="1"/>
  <c r="G1137" i="1"/>
  <c r="D1137" i="1"/>
  <c r="C1137" i="1"/>
  <c r="D1136" i="1"/>
  <c r="G1136" i="1" s="1"/>
  <c r="C1136" i="1"/>
  <c r="G1135" i="1"/>
  <c r="D1135" i="1"/>
  <c r="C1135" i="1"/>
  <c r="H1135" i="1" s="1"/>
  <c r="D1134" i="1"/>
  <c r="C1134" i="1"/>
  <c r="H1134" i="1" s="1"/>
  <c r="G1133" i="1"/>
  <c r="D1133" i="1"/>
  <c r="C1133" i="1"/>
  <c r="H1133" i="1" s="1"/>
  <c r="D1132" i="1"/>
  <c r="G1132" i="1" s="1"/>
  <c r="C1132" i="1"/>
  <c r="D1131" i="1"/>
  <c r="C1131" i="1"/>
  <c r="H1131" i="1" s="1"/>
  <c r="D1130" i="1"/>
  <c r="C1130" i="1"/>
  <c r="G1129" i="1"/>
  <c r="D1129" i="1"/>
  <c r="C1129" i="1"/>
  <c r="D1128" i="1"/>
  <c r="G1128" i="1" s="1"/>
  <c r="C1128" i="1"/>
  <c r="D1127" i="1"/>
  <c r="C1127" i="1"/>
  <c r="H1127" i="1" s="1"/>
  <c r="D1126" i="1"/>
  <c r="C1126" i="1"/>
  <c r="H1126" i="1" s="1"/>
  <c r="G1125" i="1"/>
  <c r="D1125" i="1"/>
  <c r="C1125" i="1"/>
  <c r="H1125" i="1" s="1"/>
  <c r="D1124" i="1"/>
  <c r="G1124" i="1" s="1"/>
  <c r="C1124" i="1"/>
  <c r="D1123" i="1"/>
  <c r="C1123" i="1"/>
  <c r="H1123" i="1" s="1"/>
  <c r="D1122" i="1"/>
  <c r="C1122" i="1"/>
  <c r="G1121" i="1"/>
  <c r="D1121" i="1"/>
  <c r="C1121" i="1"/>
  <c r="D1120" i="1"/>
  <c r="G1120" i="1" s="1"/>
  <c r="C1120" i="1"/>
  <c r="D1119" i="1"/>
  <c r="C1119" i="1"/>
  <c r="H1119" i="1" s="1"/>
  <c r="D1118" i="1"/>
  <c r="C1118" i="1"/>
  <c r="H1118" i="1" s="1"/>
  <c r="G1117" i="1"/>
  <c r="D1117" i="1"/>
  <c r="C1117" i="1"/>
  <c r="H1117" i="1" s="1"/>
  <c r="D1116" i="1"/>
  <c r="G1116" i="1" s="1"/>
  <c r="C1116" i="1"/>
  <c r="D1115" i="1"/>
  <c r="C1115" i="1"/>
  <c r="H1115" i="1" s="1"/>
  <c r="D1114" i="1"/>
  <c r="C1114" i="1"/>
  <c r="G1113" i="1"/>
  <c r="D1113" i="1"/>
  <c r="C1113" i="1"/>
  <c r="H1113" i="1" s="1"/>
  <c r="D1112" i="1"/>
  <c r="G1112" i="1" s="1"/>
  <c r="C1112" i="1"/>
  <c r="D1111" i="1"/>
  <c r="C1111" i="1"/>
  <c r="H1111" i="1" s="1"/>
  <c r="D1110" i="1"/>
  <c r="C1110" i="1"/>
  <c r="H1110" i="1" s="1"/>
  <c r="G1109" i="1"/>
  <c r="D1109" i="1"/>
  <c r="C1109" i="1"/>
  <c r="H1109" i="1" s="1"/>
  <c r="D1108" i="1"/>
  <c r="G1108" i="1" s="1"/>
  <c r="C1108" i="1"/>
  <c r="D1107" i="1"/>
  <c r="C1107" i="1"/>
  <c r="H1107" i="1" s="1"/>
  <c r="D1106" i="1"/>
  <c r="C1106" i="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D1092" i="1"/>
  <c r="H1092" i="1" s="1"/>
  <c r="C1092" i="1"/>
  <c r="D1091" i="1"/>
  <c r="H1091" i="1" s="1"/>
  <c r="C1091" i="1"/>
  <c r="D1090" i="1"/>
  <c r="H1090" i="1" s="1"/>
  <c r="C1090" i="1"/>
  <c r="H1089" i="1"/>
  <c r="D1089" i="1"/>
  <c r="C1089" i="1"/>
  <c r="G1089" i="1" s="1"/>
  <c r="H1088" i="1"/>
  <c r="D1088" i="1"/>
  <c r="C1088" i="1"/>
  <c r="D1087" i="1"/>
  <c r="H1087" i="1" s="1"/>
  <c r="C1087" i="1"/>
  <c r="D1086" i="1"/>
  <c r="H1086" i="1" s="1"/>
  <c r="C1086" i="1"/>
  <c r="G1086" i="1" s="1"/>
  <c r="D1085" i="1"/>
  <c r="H1085" i="1" s="1"/>
  <c r="C1085" i="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D1078" i="1"/>
  <c r="H1078" i="1" s="1"/>
  <c r="C1078" i="1"/>
  <c r="H1077" i="1"/>
  <c r="D1077" i="1"/>
  <c r="C1077" i="1"/>
  <c r="G1077" i="1" s="1"/>
  <c r="D1076" i="1"/>
  <c r="H1076" i="1" s="1"/>
  <c r="C1076" i="1"/>
  <c r="D1075" i="1"/>
  <c r="H1075" i="1" s="1"/>
  <c r="C1075" i="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D1062" i="1"/>
  <c r="H1062" i="1" s="1"/>
  <c r="C1062" i="1"/>
  <c r="C1061" i="1"/>
  <c r="D1060" i="1"/>
  <c r="H1060" i="1" s="1"/>
  <c r="C1060" i="1"/>
  <c r="D1059" i="1"/>
  <c r="H1059" i="1" s="1"/>
  <c r="C1059" i="1"/>
  <c r="H1058" i="1"/>
  <c r="D1058" i="1"/>
  <c r="C1058" i="1"/>
  <c r="G1058" i="1" s="1"/>
  <c r="C1057" i="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H1047" i="1"/>
  <c r="D1047" i="1"/>
  <c r="C1047" i="1"/>
  <c r="G1047" i="1" s="1"/>
  <c r="D1046" i="1"/>
  <c r="H1046" i="1" s="1"/>
  <c r="C1046" i="1"/>
  <c r="G1046" i="1" s="1"/>
  <c r="D1045" i="1"/>
  <c r="H1045" i="1" s="1"/>
  <c r="C1045" i="1"/>
  <c r="H1044" i="1"/>
  <c r="D1044" i="1"/>
  <c r="C1044" i="1"/>
  <c r="G1044" i="1" s="1"/>
  <c r="H1043" i="1"/>
  <c r="D1043" i="1"/>
  <c r="C1043" i="1"/>
  <c r="G1043" i="1" s="1"/>
  <c r="H1042" i="1"/>
  <c r="D1042" i="1"/>
  <c r="C1042" i="1"/>
  <c r="G1042" i="1" s="1"/>
  <c r="D1041" i="1"/>
  <c r="H1041" i="1" s="1"/>
  <c r="C1041" i="1"/>
  <c r="C1040" i="1"/>
  <c r="D1039" i="1"/>
  <c r="H1039" i="1" s="1"/>
  <c r="C1039" i="1"/>
  <c r="D1038" i="1"/>
  <c r="H1038" i="1" s="1"/>
  <c r="C1038" i="1"/>
  <c r="G1038" i="1" s="1"/>
  <c r="H1037" i="1"/>
  <c r="D1037" i="1"/>
  <c r="C1037" i="1"/>
  <c r="G1037" i="1" s="1"/>
  <c r="D1036" i="1"/>
  <c r="H1036" i="1" s="1"/>
  <c r="C1036" i="1"/>
  <c r="D1035" i="1"/>
  <c r="H1035" i="1" s="1"/>
  <c r="C1035" i="1"/>
  <c r="C1034" i="1"/>
  <c r="D1033" i="1"/>
  <c r="H1033" i="1" s="1"/>
  <c r="C1033" i="1"/>
  <c r="H1032" i="1"/>
  <c r="D1032" i="1"/>
  <c r="C1032" i="1"/>
  <c r="D1031" i="1"/>
  <c r="H1031" i="1" s="1"/>
  <c r="C1031" i="1"/>
  <c r="D1030" i="1"/>
  <c r="H1030" i="1" s="1"/>
  <c r="C1030" i="1"/>
  <c r="D1029" i="1"/>
  <c r="H1029" i="1" s="1"/>
  <c r="C1029" i="1"/>
  <c r="H1028" i="1"/>
  <c r="D1028" i="1"/>
  <c r="C1028" i="1"/>
  <c r="G1028" i="1" s="1"/>
  <c r="D1027" i="1"/>
  <c r="H1027" i="1" s="1"/>
  <c r="C1027" i="1"/>
  <c r="D1026" i="1"/>
  <c r="H1026" i="1" s="1"/>
  <c r="C1026" i="1"/>
  <c r="D1025" i="1"/>
  <c r="C1025" i="1"/>
  <c r="C1024" i="1"/>
  <c r="D1023" i="1"/>
  <c r="C1023" i="1"/>
  <c r="D1022" i="1"/>
  <c r="H1022" i="1" s="1"/>
  <c r="C1022" i="1"/>
  <c r="D1021" i="1"/>
  <c r="H1021" i="1" s="1"/>
  <c r="C1021" i="1"/>
  <c r="D1020" i="1"/>
  <c r="H1020" i="1" s="1"/>
  <c r="C1020" i="1"/>
  <c r="H1019" i="1"/>
  <c r="D1019" i="1"/>
  <c r="C1019" i="1"/>
  <c r="G1019" i="1" s="1"/>
  <c r="C1018" i="1"/>
  <c r="C1017" i="1"/>
  <c r="D1016" i="1"/>
  <c r="H1016" i="1" s="1"/>
  <c r="C1016" i="1"/>
  <c r="D1015" i="1"/>
  <c r="C1015" i="1"/>
  <c r="G1015" i="1" s="1"/>
  <c r="D1014" i="1"/>
  <c r="C1014" i="1"/>
  <c r="C1013" i="1"/>
  <c r="H1010" i="1"/>
  <c r="D1010" i="1"/>
  <c r="C1010" i="1"/>
  <c r="G1010" i="1" s="1"/>
  <c r="D1009" i="1"/>
  <c r="C1009" i="1"/>
  <c r="G1009" i="1" s="1"/>
  <c r="D1008" i="1"/>
  <c r="C1008" i="1"/>
  <c r="G1008" i="1" s="1"/>
  <c r="D1007" i="1"/>
  <c r="C1007" i="1"/>
  <c r="G1007" i="1" s="1"/>
  <c r="D1006" i="1"/>
  <c r="C1006" i="1"/>
  <c r="G1006" i="1" s="1"/>
  <c r="H1005" i="1"/>
  <c r="D1005" i="1"/>
  <c r="C1005" i="1"/>
  <c r="G1005" i="1" s="1"/>
  <c r="D1004" i="1"/>
  <c r="H1004" i="1" s="1"/>
  <c r="C1004" i="1"/>
  <c r="D1003" i="1"/>
  <c r="C1003" i="1"/>
  <c r="G1003" i="1" s="1"/>
  <c r="H1002" i="1"/>
  <c r="D1002" i="1"/>
  <c r="C1002" i="1"/>
  <c r="G1002" i="1" s="1"/>
  <c r="D1001" i="1"/>
  <c r="C1001" i="1"/>
  <c r="G1001" i="1" s="1"/>
  <c r="D1000" i="1"/>
  <c r="C1000" i="1"/>
  <c r="G1000" i="1" s="1"/>
  <c r="D999" i="1"/>
  <c r="C999" i="1"/>
  <c r="G999" i="1" s="1"/>
  <c r="D998" i="1"/>
  <c r="C998" i="1"/>
  <c r="G998" i="1" s="1"/>
  <c r="H997" i="1"/>
  <c r="D997" i="1"/>
  <c r="C997" i="1"/>
  <c r="G997" i="1" s="1"/>
  <c r="D996" i="1"/>
  <c r="H996" i="1" s="1"/>
  <c r="C996" i="1"/>
  <c r="D995" i="1"/>
  <c r="C995" i="1"/>
  <c r="G995" i="1" s="1"/>
  <c r="H994" i="1"/>
  <c r="D994" i="1"/>
  <c r="C994" i="1"/>
  <c r="G994" i="1" s="1"/>
  <c r="D993" i="1"/>
  <c r="C993" i="1"/>
  <c r="H993" i="1" s="1"/>
  <c r="H992" i="1"/>
  <c r="G992" i="1"/>
  <c r="D992" i="1"/>
  <c r="C992" i="1"/>
  <c r="D991" i="1"/>
  <c r="C991" i="1"/>
  <c r="H991" i="1" s="1"/>
  <c r="H990" i="1"/>
  <c r="G990" i="1"/>
  <c r="D990" i="1"/>
  <c r="C990" i="1"/>
  <c r="D989" i="1"/>
  <c r="C989" i="1"/>
  <c r="H989" i="1" s="1"/>
  <c r="H988" i="1"/>
  <c r="G988" i="1"/>
  <c r="D988" i="1"/>
  <c r="C988" i="1"/>
  <c r="D987" i="1"/>
  <c r="C987" i="1"/>
  <c r="H987" i="1" s="1"/>
  <c r="H986" i="1"/>
  <c r="G986" i="1"/>
  <c r="D986" i="1"/>
  <c r="C986" i="1"/>
  <c r="D985" i="1"/>
  <c r="C985" i="1"/>
  <c r="H985" i="1" s="1"/>
  <c r="H984" i="1"/>
  <c r="G984" i="1"/>
  <c r="D984" i="1"/>
  <c r="C984" i="1"/>
  <c r="D983" i="1"/>
  <c r="C983" i="1"/>
  <c r="H983" i="1" s="1"/>
  <c r="H982" i="1"/>
  <c r="G982" i="1"/>
  <c r="D982" i="1"/>
  <c r="C982" i="1"/>
  <c r="D981" i="1"/>
  <c r="C981" i="1"/>
  <c r="H981" i="1" s="1"/>
  <c r="H980" i="1"/>
  <c r="G980" i="1"/>
  <c r="D980" i="1"/>
  <c r="C980" i="1"/>
  <c r="D979" i="1"/>
  <c r="C979" i="1"/>
  <c r="H979" i="1" s="1"/>
  <c r="H978" i="1"/>
  <c r="G978" i="1"/>
  <c r="D978" i="1"/>
  <c r="C978" i="1"/>
  <c r="D977" i="1"/>
  <c r="C977" i="1"/>
  <c r="H977" i="1" s="1"/>
  <c r="H976" i="1"/>
  <c r="G976" i="1"/>
  <c r="D976" i="1"/>
  <c r="C976" i="1"/>
  <c r="D975" i="1"/>
  <c r="C975" i="1"/>
  <c r="H975" i="1" s="1"/>
  <c r="H974" i="1"/>
  <c r="G974" i="1"/>
  <c r="D974" i="1"/>
  <c r="C974" i="1"/>
  <c r="D973" i="1"/>
  <c r="C973" i="1"/>
  <c r="H973" i="1" s="1"/>
  <c r="H972" i="1"/>
  <c r="G972" i="1"/>
  <c r="D972" i="1"/>
  <c r="C972" i="1"/>
  <c r="D971" i="1"/>
  <c r="C971" i="1"/>
  <c r="H971" i="1" s="1"/>
  <c r="H970" i="1"/>
  <c r="G970" i="1"/>
  <c r="D970" i="1"/>
  <c r="C970" i="1"/>
  <c r="D969" i="1"/>
  <c r="C969" i="1"/>
  <c r="H969" i="1" s="1"/>
  <c r="H968" i="1"/>
  <c r="G968" i="1"/>
  <c r="D968" i="1"/>
  <c r="C968" i="1"/>
  <c r="D967" i="1"/>
  <c r="C967" i="1"/>
  <c r="H967" i="1" s="1"/>
  <c r="H966" i="1"/>
  <c r="G966" i="1"/>
  <c r="D966" i="1"/>
  <c r="C966" i="1"/>
  <c r="D965" i="1"/>
  <c r="C965" i="1"/>
  <c r="H965" i="1" s="1"/>
  <c r="H964" i="1"/>
  <c r="G964" i="1"/>
  <c r="D964" i="1"/>
  <c r="C964" i="1"/>
  <c r="D963" i="1"/>
  <c r="C963" i="1"/>
  <c r="H963" i="1" s="1"/>
  <c r="H962" i="1"/>
  <c r="G962" i="1"/>
  <c r="D962" i="1"/>
  <c r="C962" i="1"/>
  <c r="D961" i="1"/>
  <c r="C961" i="1"/>
  <c r="H961" i="1" s="1"/>
  <c r="H960" i="1"/>
  <c r="G960" i="1"/>
  <c r="D960" i="1"/>
  <c r="C960" i="1"/>
  <c r="D959" i="1"/>
  <c r="C959" i="1"/>
  <c r="H959" i="1" s="1"/>
  <c r="H958" i="1"/>
  <c r="G958" i="1"/>
  <c r="D958" i="1"/>
  <c r="C958" i="1"/>
  <c r="D957" i="1"/>
  <c r="C957" i="1"/>
  <c r="H957" i="1" s="1"/>
  <c r="H956" i="1"/>
  <c r="G956" i="1"/>
  <c r="D956" i="1"/>
  <c r="C956" i="1"/>
  <c r="D955" i="1"/>
  <c r="C955" i="1"/>
  <c r="H955" i="1" s="1"/>
  <c r="H954" i="1"/>
  <c r="G954" i="1"/>
  <c r="D954" i="1"/>
  <c r="C954" i="1"/>
  <c r="D953" i="1"/>
  <c r="C953" i="1"/>
  <c r="H953" i="1" s="1"/>
  <c r="H952" i="1"/>
  <c r="G952" i="1"/>
  <c r="D952" i="1"/>
  <c r="C952" i="1"/>
  <c r="D951" i="1"/>
  <c r="C951" i="1"/>
  <c r="H951" i="1" s="1"/>
  <c r="H950" i="1"/>
  <c r="G950" i="1"/>
  <c r="D950" i="1"/>
  <c r="C950" i="1"/>
  <c r="D949" i="1"/>
  <c r="C949" i="1"/>
  <c r="H949" i="1" s="1"/>
  <c r="H948" i="1"/>
  <c r="G948" i="1"/>
  <c r="D948" i="1"/>
  <c r="C948" i="1"/>
  <c r="D947" i="1"/>
  <c r="G947" i="1" s="1"/>
  <c r="C947" i="1"/>
  <c r="H947" i="1" s="1"/>
  <c r="H946" i="1"/>
  <c r="G946" i="1"/>
  <c r="D946" i="1"/>
  <c r="C946" i="1"/>
  <c r="D945" i="1"/>
  <c r="G945" i="1" s="1"/>
  <c r="C945" i="1"/>
  <c r="H945" i="1" s="1"/>
  <c r="H944" i="1"/>
  <c r="G944" i="1"/>
  <c r="D944" i="1"/>
  <c r="C944" i="1"/>
  <c r="D943" i="1"/>
  <c r="G943" i="1" s="1"/>
  <c r="C943" i="1"/>
  <c r="H943" i="1" s="1"/>
  <c r="H942" i="1"/>
  <c r="G942" i="1"/>
  <c r="D942" i="1"/>
  <c r="C942" i="1"/>
  <c r="D941" i="1"/>
  <c r="G941" i="1" s="1"/>
  <c r="C941" i="1"/>
  <c r="H941" i="1" s="1"/>
  <c r="H940" i="1"/>
  <c r="G940" i="1"/>
  <c r="D940" i="1"/>
  <c r="C940" i="1"/>
  <c r="D939" i="1"/>
  <c r="G939" i="1" s="1"/>
  <c r="C939" i="1"/>
  <c r="H939" i="1" s="1"/>
  <c r="H938" i="1"/>
  <c r="G938" i="1"/>
  <c r="D938" i="1"/>
  <c r="C938" i="1"/>
  <c r="D937" i="1"/>
  <c r="G937" i="1" s="1"/>
  <c r="C937" i="1"/>
  <c r="H937" i="1" s="1"/>
  <c r="H936" i="1"/>
  <c r="G936" i="1"/>
  <c r="D936" i="1"/>
  <c r="C936" i="1"/>
  <c r="D935" i="1"/>
  <c r="G935" i="1" s="1"/>
  <c r="C935" i="1"/>
  <c r="H935" i="1" s="1"/>
  <c r="H934" i="1"/>
  <c r="G934" i="1"/>
  <c r="D934" i="1"/>
  <c r="C934" i="1"/>
  <c r="D933" i="1"/>
  <c r="G933" i="1" s="1"/>
  <c r="C933" i="1"/>
  <c r="H933" i="1" s="1"/>
  <c r="H932" i="1"/>
  <c r="G932" i="1"/>
  <c r="D932" i="1"/>
  <c r="C932" i="1"/>
  <c r="D931" i="1"/>
  <c r="H931" i="1" s="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D923" i="1"/>
  <c r="H923" i="1" s="1"/>
  <c r="C923" i="1"/>
  <c r="H922" i="1"/>
  <c r="G922" i="1"/>
  <c r="D922" i="1"/>
  <c r="C922" i="1"/>
  <c r="D921" i="1"/>
  <c r="H921" i="1" s="1"/>
  <c r="C921" i="1"/>
  <c r="H920" i="1"/>
  <c r="G920" i="1"/>
  <c r="D920" i="1"/>
  <c r="C920" i="1"/>
  <c r="D919" i="1"/>
  <c r="H919" i="1" s="1"/>
  <c r="C919" i="1"/>
  <c r="H918" i="1"/>
  <c r="G918" i="1"/>
  <c r="D918" i="1"/>
  <c r="C918" i="1"/>
  <c r="D917" i="1"/>
  <c r="H917" i="1" s="1"/>
  <c r="C917" i="1"/>
  <c r="H916" i="1"/>
  <c r="G916" i="1"/>
  <c r="D916" i="1"/>
  <c r="C916" i="1"/>
  <c r="G915" i="1"/>
  <c r="D915" i="1"/>
  <c r="H915" i="1" s="1"/>
  <c r="C915" i="1"/>
  <c r="H914" i="1"/>
  <c r="G914" i="1"/>
  <c r="D914" i="1"/>
  <c r="C914" i="1"/>
  <c r="G913" i="1"/>
  <c r="D913" i="1"/>
  <c r="H913" i="1" s="1"/>
  <c r="C913" i="1"/>
  <c r="H912" i="1"/>
  <c r="G912" i="1"/>
  <c r="D912" i="1"/>
  <c r="C912" i="1"/>
  <c r="G911" i="1"/>
  <c r="D911" i="1"/>
  <c r="H911" i="1" s="1"/>
  <c r="C911" i="1"/>
  <c r="H910" i="1"/>
  <c r="G910" i="1"/>
  <c r="D910" i="1"/>
  <c r="C910" i="1"/>
  <c r="G909" i="1"/>
  <c r="D909" i="1"/>
  <c r="H909" i="1" s="1"/>
  <c r="C909" i="1"/>
  <c r="H908" i="1"/>
  <c r="G908" i="1"/>
  <c r="D908" i="1"/>
  <c r="C908" i="1"/>
  <c r="G907" i="1"/>
  <c r="D907" i="1"/>
  <c r="H907" i="1" s="1"/>
  <c r="C907" i="1"/>
  <c r="H906" i="1"/>
  <c r="G906" i="1"/>
  <c r="D906" i="1"/>
  <c r="C906" i="1"/>
  <c r="G905" i="1"/>
  <c r="D905" i="1"/>
  <c r="H905" i="1" s="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G730" i="1"/>
  <c r="D730" i="1"/>
  <c r="H730" i="1" s="1"/>
  <c r="C730" i="1"/>
  <c r="D729" i="1"/>
  <c r="H729" i="1" s="1"/>
  <c r="C729" i="1"/>
  <c r="H728" i="1"/>
  <c r="G728" i="1"/>
  <c r="D728" i="1"/>
  <c r="C728" i="1"/>
  <c r="D727" i="1"/>
  <c r="H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D696" i="1"/>
  <c r="G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D651" i="1"/>
  <c r="G651" i="1" s="1"/>
  <c r="C651" i="1"/>
  <c r="H650" i="1"/>
  <c r="G650" i="1"/>
  <c r="D650" i="1"/>
  <c r="C650" i="1"/>
  <c r="C649" i="1"/>
  <c r="D648" i="1"/>
  <c r="H648" i="1" s="1"/>
  <c r="C648" i="1"/>
  <c r="D647" i="1"/>
  <c r="H647" i="1" s="1"/>
  <c r="C647" i="1"/>
  <c r="D646" i="1"/>
  <c r="H646" i="1" s="1"/>
  <c r="C646" i="1"/>
  <c r="H645" i="1"/>
  <c r="D645" i="1"/>
  <c r="G645" i="1" s="1"/>
  <c r="C645" i="1"/>
  <c r="C642" i="1"/>
  <c r="C641"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H421" i="1"/>
  <c r="D421" i="1"/>
  <c r="G421" i="1" s="1"/>
  <c r="C421" i="1"/>
  <c r="D416" i="1"/>
  <c r="H416" i="1" s="1"/>
  <c r="C416" i="1"/>
  <c r="G415" i="1"/>
  <c r="D415" i="1"/>
  <c r="H415" i="1" s="1"/>
  <c r="C415" i="1"/>
  <c r="G414" i="1"/>
  <c r="D414" i="1"/>
  <c r="H414" i="1" s="1"/>
  <c r="C414" i="1"/>
  <c r="H411" i="1"/>
  <c r="G411" i="1"/>
  <c r="D411" i="1"/>
  <c r="C411" i="1"/>
  <c r="H410" i="1"/>
  <c r="G410" i="1"/>
  <c r="D410" i="1"/>
  <c r="C410" i="1"/>
  <c r="H409" i="1"/>
  <c r="G409" i="1"/>
  <c r="D409" i="1"/>
  <c r="C409" i="1"/>
  <c r="D408" i="1"/>
  <c r="H408" i="1" s="1"/>
  <c r="C408" i="1"/>
  <c r="G407"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D376" i="1"/>
  <c r="H376" i="1" s="1"/>
  <c r="C376" i="1"/>
  <c r="G375"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G270" i="1"/>
  <c r="D270" i="1"/>
  <c r="H270" i="1" s="1"/>
  <c r="C270" i="1"/>
  <c r="D269" i="1"/>
  <c r="H268" i="1"/>
  <c r="G268" i="1"/>
  <c r="D268" i="1"/>
  <c r="C268" i="1"/>
  <c r="D267" i="1"/>
  <c r="H267" i="1" s="1"/>
  <c r="C267" i="1"/>
  <c r="H266" i="1"/>
  <c r="G266" i="1"/>
  <c r="D266" i="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H193" i="1"/>
  <c r="G193" i="1"/>
  <c r="D193" i="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G183" i="1" s="1"/>
  <c r="C183" i="1"/>
  <c r="D182" i="1"/>
  <c r="H182" i="1" s="1"/>
  <c r="C182" i="1"/>
  <c r="D181" i="1"/>
  <c r="H181" i="1" s="1"/>
  <c r="C181" i="1"/>
  <c r="H180" i="1"/>
  <c r="G180" i="1"/>
  <c r="D180" i="1"/>
  <c r="C180" i="1"/>
  <c r="H179" i="1"/>
  <c r="G179" i="1"/>
  <c r="D179" i="1"/>
  <c r="C179" i="1"/>
  <c r="D178" i="1"/>
  <c r="H178" i="1" s="1"/>
  <c r="C178" i="1"/>
  <c r="H177" i="1"/>
  <c r="G177" i="1"/>
  <c r="D177" i="1"/>
  <c r="C177" i="1"/>
  <c r="H176" i="1"/>
  <c r="D176" i="1"/>
  <c r="G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H168" i="1"/>
  <c r="D168" i="1"/>
  <c r="G168" i="1" s="1"/>
  <c r="C168" i="1"/>
  <c r="D167" i="1"/>
  <c r="H167" i="1" s="1"/>
  <c r="C167" i="1"/>
  <c r="D166" i="1"/>
  <c r="H166" i="1" s="1"/>
  <c r="C166" i="1"/>
  <c r="D165" i="1"/>
  <c r="H165" i="1" s="1"/>
  <c r="C165" i="1"/>
  <c r="H164" i="1"/>
  <c r="D164" i="1"/>
  <c r="G164" i="1" s="1"/>
  <c r="C164" i="1"/>
  <c r="H163" i="1"/>
  <c r="G163" i="1"/>
  <c r="D163" i="1"/>
  <c r="C163" i="1"/>
  <c r="D162" i="1"/>
  <c r="H162" i="1" s="1"/>
  <c r="C162" i="1"/>
  <c r="H161" i="1"/>
  <c r="D161" i="1"/>
  <c r="G161" i="1" s="1"/>
  <c r="C161" i="1"/>
  <c r="H159" i="1"/>
  <c r="G159" i="1"/>
  <c r="D159" i="1"/>
  <c r="C159" i="1"/>
  <c r="G158" i="1"/>
  <c r="D158" i="1"/>
  <c r="H158" i="1" s="1"/>
  <c r="C158" i="1"/>
  <c r="H157" i="1"/>
  <c r="G157" i="1"/>
  <c r="D157" i="1"/>
  <c r="C157" i="1"/>
  <c r="G156" i="1"/>
  <c r="D156" i="1"/>
  <c r="H156" i="1" s="1"/>
  <c r="C156" i="1"/>
  <c r="H155" i="1"/>
  <c r="G155" i="1"/>
  <c r="D155" i="1"/>
  <c r="C155" i="1"/>
  <c r="H154" i="1"/>
  <c r="D154" i="1"/>
  <c r="G154" i="1" s="1"/>
  <c r="C154" i="1"/>
  <c r="D153" i="1"/>
  <c r="H153" i="1" s="1"/>
  <c r="C153" i="1"/>
  <c r="H152" i="1"/>
  <c r="G152" i="1"/>
  <c r="D152" i="1"/>
  <c r="C152" i="1"/>
  <c r="D151" i="1"/>
  <c r="H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G132" i="1"/>
  <c r="D132" i="1"/>
  <c r="H132" i="1" s="1"/>
  <c r="C132" i="1"/>
  <c r="D131" i="1"/>
  <c r="H131" i="1" s="1"/>
  <c r="C131" i="1"/>
  <c r="D130" i="1"/>
  <c r="H129" i="1"/>
  <c r="G129" i="1"/>
  <c r="D129" i="1"/>
  <c r="C129" i="1"/>
  <c r="H128" i="1"/>
  <c r="G128" i="1"/>
  <c r="D128" i="1"/>
  <c r="C128" i="1"/>
  <c r="H127" i="1"/>
  <c r="G127" i="1"/>
  <c r="D127" i="1"/>
  <c r="C127" i="1"/>
  <c r="D126" i="1"/>
  <c r="H126" i="1" s="1"/>
  <c r="C126" i="1"/>
  <c r="D125" i="1"/>
  <c r="G125" i="1" s="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C70" i="1"/>
  <c r="H69" i="1"/>
  <c r="G69" i="1"/>
  <c r="D69" i="1"/>
  <c r="C69" i="1"/>
  <c r="H68" i="1"/>
  <c r="G68" i="1"/>
  <c r="D68" i="1"/>
  <c r="C68" i="1"/>
  <c r="H67" i="1"/>
  <c r="G67" i="1"/>
  <c r="D67" i="1"/>
  <c r="C67" i="1"/>
  <c r="H66" i="1"/>
  <c r="G66" i="1"/>
  <c r="D66" i="1"/>
  <c r="C66" i="1"/>
  <c r="G65"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D52" i="1"/>
  <c r="G52" i="1" s="1"/>
  <c r="C52" i="1"/>
  <c r="H51" i="1"/>
  <c r="G51" i="1"/>
  <c r="D51" i="1"/>
  <c r="C51" i="1"/>
  <c r="H50" i="1"/>
  <c r="G50" i="1"/>
  <c r="D50" i="1"/>
  <c r="C50" i="1"/>
  <c r="H49" i="1"/>
  <c r="D49" i="1"/>
  <c r="G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6" i="9" l="1"/>
  <c r="B326" i="9" s="1"/>
  <c r="G1511" i="1"/>
  <c r="E114" i="6"/>
  <c r="G1513" i="1"/>
  <c r="H1261" i="1"/>
  <c r="D1256" i="1"/>
  <c r="G1256" i="1" s="1"/>
  <c r="G300" i="1"/>
  <c r="G1383" i="1"/>
  <c r="H1382" i="1"/>
  <c r="G1314" i="1"/>
  <c r="H1291" i="1"/>
  <c r="E340" i="9"/>
  <c r="B340" i="9" s="1"/>
  <c r="G1251" i="1"/>
  <c r="E319" i="9"/>
  <c r="B319" i="9" s="1"/>
  <c r="H1167" i="1"/>
  <c r="H1155" i="1"/>
  <c r="G1091" i="1"/>
  <c r="G1090" i="1"/>
  <c r="G1087" i="1"/>
  <c r="G1088" i="1"/>
  <c r="G1057" i="1"/>
  <c r="G1039" i="1"/>
  <c r="D1024" i="1"/>
  <c r="H1024" i="1" s="1"/>
  <c r="E57" i="9"/>
  <c r="B57" i="9" s="1"/>
  <c r="H737" i="1"/>
  <c r="F244" i="9"/>
  <c r="B244" i="9" s="1"/>
  <c r="H653" i="1"/>
  <c r="E37" i="9"/>
  <c r="B37" i="9" s="1"/>
  <c r="F236" i="9"/>
  <c r="B236" i="9" s="1"/>
  <c r="H1301" i="1"/>
  <c r="E296" i="5"/>
  <c r="D1300" i="1" s="1"/>
  <c r="G1300" i="1" s="1"/>
  <c r="H1265" i="1"/>
  <c r="D1223" i="1"/>
  <c r="G1223" i="1" s="1"/>
  <c r="H1257" i="1"/>
  <c r="H1183" i="1"/>
  <c r="H1165" i="1"/>
  <c r="F56" i="5"/>
  <c r="G1061" i="1"/>
  <c r="G1041" i="1"/>
  <c r="G1030" i="1"/>
  <c r="G1026" i="1"/>
  <c r="G1025" i="1"/>
  <c r="D1018" i="1"/>
  <c r="H1018" i="1" s="1"/>
  <c r="G1020" i="1"/>
  <c r="F8" i="5"/>
  <c r="G1013" i="1"/>
  <c r="E307" i="9"/>
  <c r="B307" i="9" s="1"/>
  <c r="E329" i="9"/>
  <c r="B329" i="9" s="1"/>
  <c r="E31" i="9"/>
  <c r="B31" i="9" s="1"/>
  <c r="E320" i="9"/>
  <c r="B320" i="9" s="1"/>
  <c r="G1613" i="1"/>
  <c r="H1622" i="1"/>
  <c r="G1601" i="1"/>
  <c r="H1683" i="1"/>
  <c r="C1681" i="1"/>
  <c r="H1681" i="1" s="1"/>
  <c r="G1593" i="1"/>
  <c r="G1607" i="1"/>
  <c r="H1602" i="1"/>
  <c r="H1606" i="1"/>
  <c r="H1604" i="1"/>
  <c r="G1591" i="1"/>
  <c r="H1588" i="1"/>
  <c r="H1587" i="1"/>
  <c r="H1585" i="1"/>
  <c r="G1585" i="1"/>
  <c r="G1583" i="1"/>
  <c r="H1586" i="1"/>
  <c r="H1292" i="1"/>
  <c r="G1291" i="1"/>
  <c r="G1265" i="1"/>
  <c r="D255" i="5"/>
  <c r="H1264" i="1"/>
  <c r="H1390" i="1"/>
  <c r="E335" i="9"/>
  <c r="B335" i="9" s="1"/>
  <c r="H1388" i="1"/>
  <c r="G1387" i="1"/>
  <c r="G1386" i="1"/>
  <c r="H1385" i="1"/>
  <c r="H1384" i="1"/>
  <c r="G1384" i="1"/>
  <c r="G1385" i="1"/>
  <c r="H1387" i="1"/>
  <c r="G1388" i="1"/>
  <c r="H1258" i="1"/>
  <c r="E255" i="5"/>
  <c r="D1259" i="1" s="1"/>
  <c r="E305" i="9"/>
  <c r="B305" i="9" s="1"/>
  <c r="F197" i="5"/>
  <c r="G1201" i="1"/>
  <c r="E337" i="9"/>
  <c r="B337" i="9" s="1"/>
  <c r="G1390" i="1"/>
  <c r="G1382" i="1"/>
  <c r="G1340" i="1"/>
  <c r="G1338" i="1"/>
  <c r="G1311" i="1"/>
  <c r="G1306" i="1"/>
  <c r="G1305" i="1"/>
  <c r="H1300" i="1"/>
  <c r="G1281" i="1"/>
  <c r="G1287" i="1"/>
  <c r="G1266" i="1"/>
  <c r="F260" i="5"/>
  <c r="E303" i="9"/>
  <c r="B303" i="9" s="1"/>
  <c r="H1251" i="1"/>
  <c r="E178" i="5"/>
  <c r="D1182" i="1" s="1"/>
  <c r="G1182" i="1" s="1"/>
  <c r="F181" i="5"/>
  <c r="H1179" i="1"/>
  <c r="E313" i="9"/>
  <c r="B313" i="9" s="1"/>
  <c r="H1166" i="1"/>
  <c r="E312" i="9"/>
  <c r="B312" i="9" s="1"/>
  <c r="H1161" i="1"/>
  <c r="G1092" i="1"/>
  <c r="G1085" i="1"/>
  <c r="F341" i="9"/>
  <c r="B341" i="9" s="1"/>
  <c r="G1075" i="1"/>
  <c r="G1078" i="1"/>
  <c r="G1076" i="1"/>
  <c r="G1062" i="1"/>
  <c r="G1060" i="1"/>
  <c r="G1059" i="1"/>
  <c r="G1045" i="1"/>
  <c r="G1036" i="1"/>
  <c r="G1035" i="1"/>
  <c r="G1034" i="1"/>
  <c r="G1033" i="1"/>
  <c r="G1031" i="1"/>
  <c r="G1029" i="1"/>
  <c r="G1027" i="1"/>
  <c r="E12" i="5"/>
  <c r="E7" i="5" s="1"/>
  <c r="I22" i="3" s="1"/>
  <c r="G1023" i="1"/>
  <c r="G1021" i="1"/>
  <c r="G1018" i="1"/>
  <c r="G636" i="1"/>
  <c r="H848" i="1"/>
  <c r="G737" i="1"/>
  <c r="G731" i="1"/>
  <c r="G729" i="1"/>
  <c r="G727" i="1"/>
  <c r="G725" i="1"/>
  <c r="F237" i="9"/>
  <c r="B237" i="9" s="1"/>
  <c r="B296" i="9"/>
  <c r="H651" i="1"/>
  <c r="E26" i="9"/>
  <c r="B26" i="9" s="1"/>
  <c r="H696" i="1"/>
  <c r="G676" i="1"/>
  <c r="G648" i="1"/>
  <c r="G647" i="1"/>
  <c r="G649" i="1"/>
  <c r="H649" i="1"/>
  <c r="F656" i="4"/>
  <c r="G646" i="1"/>
  <c r="G298" i="1"/>
  <c r="G416" i="1"/>
  <c r="G423" i="1"/>
  <c r="D422" i="1"/>
  <c r="E647" i="4"/>
  <c r="D641" i="1" s="1"/>
  <c r="H641" i="1" s="1"/>
  <c r="G408" i="1"/>
  <c r="G389" i="1"/>
  <c r="G388" i="1"/>
  <c r="D374" i="1"/>
  <c r="H374" i="1" s="1"/>
  <c r="G377" i="1"/>
  <c r="G376" i="1"/>
  <c r="G374" i="1"/>
  <c r="G301" i="1"/>
  <c r="F428" i="4"/>
  <c r="G642" i="1"/>
  <c r="H642" i="1"/>
  <c r="F427" i="4"/>
  <c r="F648" i="4"/>
  <c r="G272" i="1"/>
  <c r="E82" i="9"/>
  <c r="B82" i="9" s="1"/>
  <c r="G267" i="1"/>
  <c r="F262" i="4"/>
  <c r="G215" i="1"/>
  <c r="G198" i="1"/>
  <c r="H198" i="1"/>
  <c r="H212" i="1"/>
  <c r="G213" i="1"/>
  <c r="F216" i="4"/>
  <c r="F202" i="4"/>
  <c r="G197" i="1"/>
  <c r="E56" i="9"/>
  <c r="B56" i="9" s="1"/>
  <c r="F242" i="9"/>
  <c r="B242" i="9" s="1"/>
  <c r="E55" i="9"/>
  <c r="B55" i="9" s="1"/>
  <c r="G191" i="1"/>
  <c r="G190" i="1"/>
  <c r="G184" i="1"/>
  <c r="H183" i="1"/>
  <c r="E53" i="9"/>
  <c r="B53" i="9" s="1"/>
  <c r="G182" i="1"/>
  <c r="F239" i="9"/>
  <c r="B239" i="9" s="1"/>
  <c r="G181" i="1"/>
  <c r="E51" i="9"/>
  <c r="B51" i="9" s="1"/>
  <c r="F238" i="9"/>
  <c r="B238" i="9" s="1"/>
  <c r="G178" i="1"/>
  <c r="G175" i="1"/>
  <c r="G174" i="1"/>
  <c r="G173" i="1"/>
  <c r="G171" i="1"/>
  <c r="G170" i="1"/>
  <c r="G169" i="1"/>
  <c r="F170" i="4"/>
  <c r="G167" i="1"/>
  <c r="G166" i="1"/>
  <c r="G165" i="1"/>
  <c r="G162" i="1"/>
  <c r="E153" i="4"/>
  <c r="D149" i="1" s="1"/>
  <c r="E48" i="9"/>
  <c r="B48" i="9" s="1"/>
  <c r="G153" i="1"/>
  <c r="H150" i="1"/>
  <c r="G151" i="1"/>
  <c r="F154" i="4"/>
  <c r="G133" i="1"/>
  <c r="G131" i="1"/>
  <c r="H125" i="1"/>
  <c r="G126" i="1"/>
  <c r="E125" i="4"/>
  <c r="G122" i="1"/>
  <c r="G124" i="1"/>
  <c r="G108" i="1"/>
  <c r="G79" i="1"/>
  <c r="G81" i="1"/>
  <c r="E82" i="4"/>
  <c r="D78" i="1" s="1"/>
  <c r="D70" i="1"/>
  <c r="H64" i="1"/>
  <c r="E35" i="9"/>
  <c r="B35" i="9" s="1"/>
  <c r="F68" i="4"/>
  <c r="E34" i="9"/>
  <c r="B34" i="9" s="1"/>
  <c r="H52" i="1"/>
  <c r="E49" i="4"/>
  <c r="D45" i="1" s="1"/>
  <c r="E322" i="9"/>
  <c r="B322" i="9" s="1"/>
  <c r="E327" i="9"/>
  <c r="B327" i="9" s="1"/>
  <c r="E36" i="9"/>
  <c r="B36" i="9" s="1"/>
  <c r="E311" i="9"/>
  <c r="B311" i="9" s="1"/>
  <c r="E324" i="9"/>
  <c r="B324" i="9" s="1"/>
  <c r="G1014" i="1"/>
  <c r="G1022" i="1"/>
  <c r="H1000" i="1"/>
  <c r="H1008" i="1"/>
  <c r="H995" i="1"/>
  <c r="H1003" i="1"/>
  <c r="H1014" i="1"/>
  <c r="G917" i="1"/>
  <c r="G919" i="1"/>
  <c r="G921" i="1"/>
  <c r="G923" i="1"/>
  <c r="G925" i="1"/>
  <c r="G927" i="1"/>
  <c r="G929" i="1"/>
  <c r="G931" i="1"/>
  <c r="G949" i="1"/>
  <c r="G951" i="1"/>
  <c r="G953" i="1"/>
  <c r="G955" i="1"/>
  <c r="G957" i="1"/>
  <c r="G959" i="1"/>
  <c r="G961" i="1"/>
  <c r="G963" i="1"/>
  <c r="G965" i="1"/>
  <c r="G967" i="1"/>
  <c r="G969" i="1"/>
  <c r="G971" i="1"/>
  <c r="G973" i="1"/>
  <c r="G975" i="1"/>
  <c r="G977" i="1"/>
  <c r="G979" i="1"/>
  <c r="G981" i="1"/>
  <c r="G983" i="1"/>
  <c r="G985" i="1"/>
  <c r="G987" i="1"/>
  <c r="G989" i="1"/>
  <c r="G991" i="1"/>
  <c r="G993" i="1"/>
  <c r="G996" i="1"/>
  <c r="H998" i="1"/>
  <c r="G1004" i="1"/>
  <c r="H1006" i="1"/>
  <c r="H1025" i="1"/>
  <c r="H1001" i="1"/>
  <c r="H1009" i="1"/>
  <c r="H1015" i="1"/>
  <c r="H1023" i="1"/>
  <c r="H999" i="1"/>
  <c r="H1007" i="1"/>
  <c r="G1016" i="1"/>
  <c r="G1032" i="1"/>
  <c r="G1040" i="1"/>
  <c r="G1048" i="1"/>
  <c r="H1106" i="1"/>
  <c r="H1114" i="1"/>
  <c r="H1122" i="1"/>
  <c r="H1130" i="1"/>
  <c r="H1138" i="1"/>
  <c r="H1146" i="1"/>
  <c r="H1154" i="1"/>
  <c r="H1162" i="1"/>
  <c r="H1170" i="1"/>
  <c r="H1178" i="1"/>
  <c r="H1184" i="1"/>
  <c r="H1192" i="1"/>
  <c r="H1200" i="1"/>
  <c r="G1264" i="1"/>
  <c r="G1276" i="1"/>
  <c r="G1111" i="1"/>
  <c r="G1119" i="1"/>
  <c r="G1127" i="1"/>
  <c r="G1208" i="1"/>
  <c r="G1274" i="1"/>
  <c r="G1106" i="1"/>
  <c r="H1112" i="1"/>
  <c r="G1114" i="1"/>
  <c r="H1120" i="1"/>
  <c r="G1122" i="1"/>
  <c r="H1128" i="1"/>
  <c r="G1130" i="1"/>
  <c r="H1136" i="1"/>
  <c r="G1138" i="1"/>
  <c r="H1144" i="1"/>
  <c r="G1146" i="1"/>
  <c r="G1154" i="1"/>
  <c r="H1160" i="1"/>
  <c r="G1162" i="1"/>
  <c r="H1168" i="1"/>
  <c r="G1170" i="1"/>
  <c r="H1176" i="1"/>
  <c r="G1178" i="1"/>
  <c r="G1184" i="1"/>
  <c r="H1190" i="1"/>
  <c r="G1192" i="1"/>
  <c r="H1198" i="1"/>
  <c r="G1200" i="1"/>
  <c r="H1206" i="1"/>
  <c r="G1262" i="1"/>
  <c r="G1272" i="1"/>
  <c r="G1160" i="1"/>
  <c r="G1168" i="1"/>
  <c r="G1176" i="1"/>
  <c r="G1190" i="1"/>
  <c r="G1198" i="1"/>
  <c r="G1206" i="1"/>
  <c r="G1260" i="1"/>
  <c r="G1268" i="1"/>
  <c r="G1107" i="1"/>
  <c r="G1115" i="1"/>
  <c r="H1121" i="1"/>
  <c r="G1123" i="1"/>
  <c r="H1129" i="1"/>
  <c r="G1131" i="1"/>
  <c r="H1137" i="1"/>
  <c r="H1145" i="1"/>
  <c r="H1153" i="1"/>
  <c r="H1210" i="1"/>
  <c r="H1218" i="1"/>
  <c r="H1226" i="1"/>
  <c r="H1234" i="1"/>
  <c r="H1242" i="1"/>
  <c r="H1250" i="1"/>
  <c r="H1108" i="1"/>
  <c r="G1110" i="1"/>
  <c r="H1116" i="1"/>
  <c r="G1118" i="1"/>
  <c r="H1124" i="1"/>
  <c r="G1126" i="1"/>
  <c r="H1132" i="1"/>
  <c r="G1134" i="1"/>
  <c r="G1142" i="1"/>
  <c r="H1148" i="1"/>
  <c r="G1150" i="1"/>
  <c r="H1156" i="1"/>
  <c r="G1158" i="1"/>
  <c r="H1164" i="1"/>
  <c r="G1166" i="1"/>
  <c r="H1172" i="1"/>
  <c r="G1174" i="1"/>
  <c r="H1186" i="1"/>
  <c r="G1188" i="1"/>
  <c r="H1194" i="1"/>
  <c r="G1196" i="1"/>
  <c r="H1202" i="1"/>
  <c r="G1204" i="1"/>
  <c r="H1256" i="1"/>
  <c r="H1436" i="1"/>
  <c r="G1436" i="1"/>
  <c r="H1452" i="1"/>
  <c r="G1452" i="1"/>
  <c r="H1468" i="1"/>
  <c r="G1468" i="1"/>
  <c r="H1484" i="1"/>
  <c r="G1484" i="1"/>
  <c r="H1500" i="1"/>
  <c r="G1500" i="1"/>
  <c r="H1526" i="1"/>
  <c r="G1526" i="1"/>
  <c r="H1540" i="1"/>
  <c r="G1540" i="1"/>
  <c r="J1543" i="1"/>
  <c r="H1543" i="1"/>
  <c r="H1426" i="1"/>
  <c r="G1426" i="1"/>
  <c r="H1446" i="1"/>
  <c r="G1446" i="1"/>
  <c r="H1462" i="1"/>
  <c r="G1462" i="1"/>
  <c r="H1478" i="1"/>
  <c r="G1478" i="1"/>
  <c r="H1494" i="1"/>
  <c r="G1494" i="1"/>
  <c r="H1520" i="1"/>
  <c r="G1520" i="1"/>
  <c r="H1536" i="1"/>
  <c r="G1536" i="1"/>
  <c r="J1546" i="1"/>
  <c r="H1546" i="1"/>
  <c r="G1546" i="1"/>
  <c r="I1573" i="1"/>
  <c r="H1420" i="1"/>
  <c r="G1420" i="1"/>
  <c r="H1440" i="1"/>
  <c r="G1440" i="1"/>
  <c r="H1456" i="1"/>
  <c r="G1456" i="1"/>
  <c r="H1472" i="1"/>
  <c r="G1472" i="1"/>
  <c r="H1488" i="1"/>
  <c r="G1488" i="1"/>
  <c r="H1504" i="1"/>
  <c r="G1504" i="1"/>
  <c r="H1514" i="1"/>
  <c r="G1514" i="1"/>
  <c r="H1530" i="1"/>
  <c r="G1530" i="1"/>
  <c r="J1557" i="1"/>
  <c r="G1557" i="1"/>
  <c r="G1660" i="1"/>
  <c r="H1660" i="1"/>
  <c r="H1430" i="1"/>
  <c r="G1430" i="1"/>
  <c r="H1434" i="1"/>
  <c r="G1434" i="1"/>
  <c r="H1450" i="1"/>
  <c r="G1450" i="1"/>
  <c r="H1466" i="1"/>
  <c r="G1466" i="1"/>
  <c r="H1482" i="1"/>
  <c r="G1482" i="1"/>
  <c r="H1498" i="1"/>
  <c r="G1498" i="1"/>
  <c r="H1524" i="1"/>
  <c r="G1524" i="1"/>
  <c r="H1538" i="1"/>
  <c r="G1538" i="1"/>
  <c r="H1552" i="1"/>
  <c r="G1552" i="1"/>
  <c r="I1552" i="1" s="1"/>
  <c r="H1563" i="1"/>
  <c r="G1563" i="1"/>
  <c r="J1576" i="1"/>
  <c r="H1576" i="1"/>
  <c r="G1576" i="1"/>
  <c r="G1414" i="1"/>
  <c r="G1416" i="1"/>
  <c r="H1424" i="1"/>
  <c r="G1424" i="1"/>
  <c r="H1444" i="1"/>
  <c r="G1444" i="1"/>
  <c r="H1460" i="1"/>
  <c r="G1460" i="1"/>
  <c r="H1476" i="1"/>
  <c r="G1476" i="1"/>
  <c r="H1492" i="1"/>
  <c r="G1492" i="1"/>
  <c r="H1508" i="1"/>
  <c r="G1508" i="1"/>
  <c r="H1518" i="1"/>
  <c r="G1518" i="1"/>
  <c r="H1534" i="1"/>
  <c r="G1534" i="1"/>
  <c r="H1555" i="1"/>
  <c r="G1555" i="1"/>
  <c r="H1438" i="1"/>
  <c r="G1438" i="1"/>
  <c r="H1454" i="1"/>
  <c r="G1454" i="1"/>
  <c r="H1470" i="1"/>
  <c r="G1470" i="1"/>
  <c r="H1486" i="1"/>
  <c r="G1486" i="1"/>
  <c r="H1502" i="1"/>
  <c r="G1502" i="1"/>
  <c r="H1512" i="1"/>
  <c r="G1512" i="1"/>
  <c r="H1528" i="1"/>
  <c r="G1528" i="1"/>
  <c r="H1619" i="1"/>
  <c r="G1619" i="1"/>
  <c r="H1428" i="1"/>
  <c r="G1428" i="1"/>
  <c r="H1432" i="1"/>
  <c r="G1432" i="1"/>
  <c r="H1448" i="1"/>
  <c r="G1448" i="1"/>
  <c r="H1464" i="1"/>
  <c r="G1464" i="1"/>
  <c r="H1480" i="1"/>
  <c r="G1480" i="1"/>
  <c r="H1496" i="1"/>
  <c r="G1496" i="1"/>
  <c r="H1522" i="1"/>
  <c r="G1522" i="1"/>
  <c r="J1565" i="1"/>
  <c r="H1565" i="1"/>
  <c r="G1565" i="1"/>
  <c r="G1596" i="1"/>
  <c r="H1596" i="1"/>
  <c r="H1674" i="1"/>
  <c r="G1674" i="1"/>
  <c r="G1681" i="1"/>
  <c r="H1422" i="1"/>
  <c r="G1422" i="1"/>
  <c r="H1442" i="1"/>
  <c r="G1442" i="1"/>
  <c r="H1458" i="1"/>
  <c r="G1458" i="1"/>
  <c r="H1474" i="1"/>
  <c r="G1474" i="1"/>
  <c r="H1490" i="1"/>
  <c r="G1490" i="1"/>
  <c r="H1506" i="1"/>
  <c r="G1506" i="1"/>
  <c r="H1516" i="1"/>
  <c r="G1516" i="1"/>
  <c r="H1532" i="1"/>
  <c r="G1532" i="1"/>
  <c r="H1581" i="1"/>
  <c r="J1581" i="1"/>
  <c r="G1581" i="1"/>
  <c r="G1612" i="1"/>
  <c r="H1612" i="1"/>
  <c r="H1626" i="1"/>
  <c r="G1626" i="1"/>
  <c r="J1548" i="1"/>
  <c r="H1549" i="1"/>
  <c r="I1549" i="1" s="1"/>
  <c r="H1568" i="1"/>
  <c r="I1568" i="1" s="1"/>
  <c r="H1569" i="1"/>
  <c r="I1569" i="1" s="1"/>
  <c r="J1578" i="1"/>
  <c r="H1578" i="1"/>
  <c r="I1578" i="1" s="1"/>
  <c r="H1650" i="1"/>
  <c r="G1650" i="1"/>
  <c r="D49" i="4"/>
  <c r="F274" i="4"/>
  <c r="D273" i="4"/>
  <c r="H1682" i="1"/>
  <c r="G1682" i="1"/>
  <c r="E535" i="4"/>
  <c r="G1542" i="1"/>
  <c r="I1542" i="1" s="1"/>
  <c r="G1545" i="1"/>
  <c r="I1545" i="1" s="1"/>
  <c r="G1559" i="1"/>
  <c r="I1559" i="1" s="1"/>
  <c r="G1584" i="1"/>
  <c r="G1600" i="1"/>
  <c r="H1634" i="1"/>
  <c r="G1634" i="1"/>
  <c r="H1644" i="1"/>
  <c r="G1654" i="1"/>
  <c r="G1657" i="1"/>
  <c r="H1668" i="1"/>
  <c r="H1548" i="1"/>
  <c r="I1548" i="1" s="1"/>
  <c r="G1551" i="1"/>
  <c r="I1551" i="1" s="1"/>
  <c r="G1554" i="1"/>
  <c r="J1558" i="1"/>
  <c r="G1562" i="1"/>
  <c r="J1575" i="1"/>
  <c r="H1575" i="1"/>
  <c r="I1575" i="1" s="1"/>
  <c r="G1580" i="1"/>
  <c r="H1594" i="1"/>
  <c r="H1610" i="1"/>
  <c r="H1620" i="1"/>
  <c r="H1658" i="1"/>
  <c r="G1658" i="1"/>
  <c r="G1686" i="1"/>
  <c r="F107" i="4"/>
  <c r="D106" i="4"/>
  <c r="F309" i="4"/>
  <c r="G1547" i="1"/>
  <c r="H1554" i="1"/>
  <c r="H1561" i="1"/>
  <c r="H1562" i="1"/>
  <c r="G1564" i="1"/>
  <c r="I1564" i="1" s="1"/>
  <c r="J1568" i="1"/>
  <c r="J1579" i="1"/>
  <c r="H1580" i="1"/>
  <c r="D430" i="4"/>
  <c r="F431" i="4"/>
  <c r="G339" i="9"/>
  <c r="E339" i="9" s="1"/>
  <c r="B339" i="9" s="1"/>
  <c r="F219" i="5"/>
  <c r="J1551" i="1"/>
  <c r="H1642" i="1"/>
  <c r="G1642" i="1"/>
  <c r="H1666" i="1"/>
  <c r="G1666" i="1"/>
  <c r="D140" i="4"/>
  <c r="F141" i="4"/>
  <c r="D321" i="4"/>
  <c r="F336" i="4"/>
  <c r="D522" i="4"/>
  <c r="F523" i="4"/>
  <c r="G1543" i="1"/>
  <c r="I1543" i="1" s="1"/>
  <c r="J1552" i="1"/>
  <c r="H1557" i="1"/>
  <c r="G1561" i="1"/>
  <c r="I1561" i="1" s="1"/>
  <c r="J1564" i="1"/>
  <c r="G1579" i="1"/>
  <c r="I1579" i="1" s="1"/>
  <c r="H1618" i="1"/>
  <c r="G1618" i="1"/>
  <c r="G1625" i="1"/>
  <c r="G1673" i="1"/>
  <c r="H1684" i="1"/>
  <c r="F83" i="4"/>
  <c r="D82" i="4"/>
  <c r="F135" i="4"/>
  <c r="D373" i="4"/>
  <c r="F374" i="4"/>
  <c r="D164" i="4"/>
  <c r="D134" i="4"/>
  <c r="E373" i="4"/>
  <c r="D368" i="1" s="1"/>
  <c r="H314" i="9"/>
  <c r="E88" i="5"/>
  <c r="D1093" i="1" s="1"/>
  <c r="G316" i="9"/>
  <c r="D147" i="5"/>
  <c r="G315" i="9"/>
  <c r="F171" i="5"/>
  <c r="F204" i="5"/>
  <c r="D203" i="5"/>
  <c r="E38" i="9"/>
  <c r="B38" i="9" s="1"/>
  <c r="D7" i="5"/>
  <c r="H315" i="9"/>
  <c r="H316" i="9"/>
  <c r="G336" i="9"/>
  <c r="F178" i="5"/>
  <c r="F50" i="4"/>
  <c r="F112" i="4"/>
  <c r="D153" i="4"/>
  <c r="E164" i="4"/>
  <c r="D160" i="1" s="1"/>
  <c r="F480" i="4"/>
  <c r="D597" i="4"/>
  <c r="E156" i="9"/>
  <c r="B156" i="9" s="1"/>
  <c r="F150" i="5"/>
  <c r="F36" i="6"/>
  <c r="D35" i="6"/>
  <c r="F5" i="6"/>
  <c r="E35" i="6"/>
  <c r="E141" i="6" s="1"/>
  <c r="D141" i="6"/>
  <c r="F160" i="4"/>
  <c r="D584" i="4"/>
  <c r="F607" i="4"/>
  <c r="E147" i="5"/>
  <c r="D1152" i="1" s="1"/>
  <c r="F122" i="6"/>
  <c r="D114" i="6"/>
  <c r="E30" i="9"/>
  <c r="B30" i="9" s="1"/>
  <c r="E46" i="9"/>
  <c r="B46" i="9" s="1"/>
  <c r="D230" i="4"/>
  <c r="D361" i="4"/>
  <c r="F70" i="5"/>
  <c r="D135" i="5"/>
  <c r="D274" i="5"/>
  <c r="F277" i="5"/>
  <c r="G346" i="9"/>
  <c r="E346" i="9" s="1"/>
  <c r="D44" i="8"/>
  <c r="G343" i="9" s="1"/>
  <c r="E343" i="9" s="1"/>
  <c r="F126" i="4"/>
  <c r="E321" i="4"/>
  <c r="D629" i="4"/>
  <c r="E430" i="4"/>
  <c r="G314" i="9"/>
  <c r="E314" i="9" s="1"/>
  <c r="B314" i="9" s="1"/>
  <c r="F89" i="5"/>
  <c r="D88" i="5"/>
  <c r="D177" i="5"/>
  <c r="I10" i="9"/>
  <c r="H179" i="9"/>
  <c r="E138" i="9"/>
  <c r="B138" i="9" s="1"/>
  <c r="B148" i="9"/>
  <c r="B235" i="9"/>
  <c r="B276" i="9"/>
  <c r="E93" i="9"/>
  <c r="B93" i="9" s="1"/>
  <c r="B100" i="9"/>
  <c r="E106" i="9"/>
  <c r="B106" i="9" s="1"/>
  <c r="E122" i="9"/>
  <c r="B122" i="9" s="1"/>
  <c r="B247" i="9"/>
  <c r="F249" i="9"/>
  <c r="B249" i="9" s="1"/>
  <c r="B264" i="9"/>
  <c r="B274" i="9"/>
  <c r="F281" i="9"/>
  <c r="B281" i="9" s="1"/>
  <c r="B291" i="9"/>
  <c r="E318" i="9"/>
  <c r="B318"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09" i="9"/>
  <c r="B109" i="9" s="1"/>
  <c r="E125" i="9"/>
  <c r="B125" i="9" s="1"/>
  <c r="E146" i="9"/>
  <c r="B146" i="9" s="1"/>
  <c r="B164" i="9"/>
  <c r="F233" i="9"/>
  <c r="B233" i="9" s="1"/>
  <c r="B243" i="9"/>
  <c r="F257" i="9"/>
  <c r="B257" i="9" s="1"/>
  <c r="B272" i="9"/>
  <c r="B282" i="9"/>
  <c r="B289" i="9"/>
  <c r="E294" i="9"/>
  <c r="B294" i="9" s="1"/>
  <c r="F298" i="9"/>
  <c r="H310" i="9"/>
  <c r="B77" i="9"/>
  <c r="B292" i="9"/>
  <c r="E101" i="9"/>
  <c r="B101" i="9" s="1"/>
  <c r="B103" i="9"/>
  <c r="B108" i="9"/>
  <c r="B119" i="9"/>
  <c r="B124" i="9"/>
  <c r="E154" i="9"/>
  <c r="B154" i="9" s="1"/>
  <c r="E162" i="9"/>
  <c r="B162" i="9" s="1"/>
  <c r="F241" i="9"/>
  <c r="B241" i="9" s="1"/>
  <c r="B251" i="9"/>
  <c r="B268" i="9"/>
  <c r="B273" i="9"/>
  <c r="B283" i="9"/>
  <c r="I30" i="3" l="1"/>
  <c r="D1510" i="1"/>
  <c r="H1182" i="1"/>
  <c r="G1024" i="1"/>
  <c r="B207" i="9"/>
  <c r="E251" i="5"/>
  <c r="D1255" i="1" s="1"/>
  <c r="H1223" i="1"/>
  <c r="E177" i="5"/>
  <c r="H336" i="9"/>
  <c r="E336" i="9" s="1"/>
  <c r="B336" i="9" s="1"/>
  <c r="F255" i="5"/>
  <c r="C1259" i="1"/>
  <c r="H1259" i="1" s="1"/>
  <c r="E315" i="9"/>
  <c r="B315" i="9" s="1"/>
  <c r="D1012" i="1"/>
  <c r="D1017" i="1"/>
  <c r="F12" i="5"/>
  <c r="F228" i="9"/>
  <c r="B228" i="9" s="1"/>
  <c r="G641" i="1"/>
  <c r="H422" i="1"/>
  <c r="G422" i="1"/>
  <c r="F125" i="4"/>
  <c r="D121" i="1"/>
  <c r="G70" i="1"/>
  <c r="H70" i="1"/>
  <c r="E6" i="4"/>
  <c r="E422" i="4" s="1"/>
  <c r="I31" i="3"/>
  <c r="D1537" i="1"/>
  <c r="E639" i="4"/>
  <c r="D633" i="1" s="1"/>
  <c r="D424" i="1"/>
  <c r="F274" i="5"/>
  <c r="D251" i="5"/>
  <c r="C1278" i="1"/>
  <c r="G338" i="9"/>
  <c r="E338" i="9" s="1"/>
  <c r="B338" i="9" s="1"/>
  <c r="F203" i="5"/>
  <c r="C1207" i="1"/>
  <c r="F82" i="4"/>
  <c r="C78" i="1"/>
  <c r="F321" i="4"/>
  <c r="C316" i="1"/>
  <c r="I1565" i="1"/>
  <c r="F629" i="4"/>
  <c r="C623" i="1"/>
  <c r="F135" i="5"/>
  <c r="C1140" i="1"/>
  <c r="F141" i="6"/>
  <c r="H31" i="3"/>
  <c r="C1537" i="1"/>
  <c r="F134" i="4"/>
  <c r="C130" i="1"/>
  <c r="F49" i="4"/>
  <c r="C45" i="1"/>
  <c r="I1576" i="1"/>
  <c r="I1546" i="1"/>
  <c r="E308" i="4"/>
  <c r="D316" i="1"/>
  <c r="H19" i="9"/>
  <c r="E19" i="9" s="1"/>
  <c r="B19" i="9" s="1"/>
  <c r="I28" i="3"/>
  <c r="D1431" i="1"/>
  <c r="F140" i="4"/>
  <c r="C136" i="1"/>
  <c r="I1562" i="1"/>
  <c r="E360" i="4"/>
  <c r="H24" i="3"/>
  <c r="C1181" i="1"/>
  <c r="D360" i="4"/>
  <c r="F361" i="4"/>
  <c r="C356" i="1"/>
  <c r="F597" i="4"/>
  <c r="C591" i="1"/>
  <c r="F164" i="4"/>
  <c r="C160" i="1"/>
  <c r="F430" i="4"/>
  <c r="C424" i="1"/>
  <c r="I1557" i="1"/>
  <c r="E310" i="9"/>
  <c r="B310" i="9" s="1"/>
  <c r="F88" i="5"/>
  <c r="D69" i="5"/>
  <c r="C1093" i="1"/>
  <c r="K1481" i="9"/>
  <c r="G344" i="9"/>
  <c r="E344" i="9" s="1"/>
  <c r="B344" i="9" s="1"/>
  <c r="C1621" i="1"/>
  <c r="I39" i="3"/>
  <c r="F230" i="4"/>
  <c r="C226" i="1"/>
  <c r="G348" i="9"/>
  <c r="E348" i="9" s="1"/>
  <c r="F147" i="5"/>
  <c r="C1152" i="1"/>
  <c r="D6" i="4"/>
  <c r="E69" i="5"/>
  <c r="I1554" i="1"/>
  <c r="E640" i="4"/>
  <c r="D634" i="1" s="1"/>
  <c r="D529" i="1"/>
  <c r="E180" i="9"/>
  <c r="B180" i="9" s="1"/>
  <c r="B343" i="9"/>
  <c r="E316" i="9"/>
  <c r="B316" i="9" s="1"/>
  <c r="D308" i="4"/>
  <c r="B346" i="9"/>
  <c r="E345" i="9"/>
  <c r="I10" i="3" s="1"/>
  <c r="F584" i="4"/>
  <c r="C578" i="1"/>
  <c r="H24" i="9"/>
  <c r="D152" i="4"/>
  <c r="G24" i="9"/>
  <c r="F153" i="4"/>
  <c r="C149" i="1"/>
  <c r="F7" i="5"/>
  <c r="H22" i="3"/>
  <c r="C1012" i="1"/>
  <c r="F373" i="4"/>
  <c r="C368" i="1"/>
  <c r="F522" i="4"/>
  <c r="C516" i="1"/>
  <c r="D535" i="4"/>
  <c r="H30" i="3"/>
  <c r="F114" i="6"/>
  <c r="C1510" i="1"/>
  <c r="H28" i="3"/>
  <c r="F35" i="6"/>
  <c r="C1431" i="1"/>
  <c r="F106" i="4"/>
  <c r="C102" i="1"/>
  <c r="I1580" i="1"/>
  <c r="E152" i="4"/>
  <c r="F273" i="4"/>
  <c r="C269" i="1"/>
  <c r="I1581" i="1"/>
  <c r="E176" i="5" l="1"/>
  <c r="D1180" i="1" s="1"/>
  <c r="I25" i="3"/>
  <c r="I24" i="3"/>
  <c r="F177" i="5"/>
  <c r="D1181" i="1"/>
  <c r="G1181" i="1" s="1"/>
  <c r="E342" i="9"/>
  <c r="G1259" i="1"/>
  <c r="G1017" i="1"/>
  <c r="H1017" i="1"/>
  <c r="H121" i="1"/>
  <c r="G121" i="1"/>
  <c r="D2" i="1"/>
  <c r="I17" i="3"/>
  <c r="E643" i="4"/>
  <c r="D417" i="1"/>
  <c r="F69" i="5"/>
  <c r="H23" i="3"/>
  <c r="C1074" i="1"/>
  <c r="F535" i="4"/>
  <c r="D640" i="4"/>
  <c r="C529" i="1"/>
  <c r="H226" i="1"/>
  <c r="G226" i="1"/>
  <c r="D639" i="4"/>
  <c r="D418" i="4"/>
  <c r="F360" i="4"/>
  <c r="C355" i="1"/>
  <c r="H1537" i="1"/>
  <c r="G1537" i="1"/>
  <c r="H316" i="1"/>
  <c r="G316" i="1"/>
  <c r="F251" i="5"/>
  <c r="H25" i="3"/>
  <c r="C1255" i="1"/>
  <c r="H356" i="1"/>
  <c r="G356" i="1"/>
  <c r="H578" i="1"/>
  <c r="G578" i="1"/>
  <c r="H136" i="1"/>
  <c r="G136" i="1"/>
  <c r="H1181" i="1"/>
  <c r="E417" i="4"/>
  <c r="D412" i="1" s="1"/>
  <c r="D303" i="1"/>
  <c r="E347" i="9"/>
  <c r="B348" i="9"/>
  <c r="H424" i="1"/>
  <c r="G424" i="1"/>
  <c r="G1431" i="1"/>
  <c r="H1431" i="1"/>
  <c r="H9" i="3"/>
  <c r="H516" i="1"/>
  <c r="G516" i="1"/>
  <c r="H149" i="1"/>
  <c r="G149" i="1"/>
  <c r="H160" i="1"/>
  <c r="G160" i="1"/>
  <c r="H78" i="1"/>
  <c r="G78" i="1"/>
  <c r="G1278" i="1"/>
  <c r="H1278" i="1"/>
  <c r="G102" i="1"/>
  <c r="H102" i="1"/>
  <c r="D6" i="5"/>
  <c r="D417" i="4"/>
  <c r="F308" i="4"/>
  <c r="C303" i="1"/>
  <c r="I23" i="3"/>
  <c r="D1074" i="1"/>
  <c r="E6" i="5"/>
  <c r="G1621" i="1"/>
  <c r="H1621" i="1"/>
  <c r="H11" i="3"/>
  <c r="H1140" i="1"/>
  <c r="G1140" i="1"/>
  <c r="H269" i="1"/>
  <c r="G269" i="1"/>
  <c r="H368" i="1"/>
  <c r="G368" i="1"/>
  <c r="E24" i="9"/>
  <c r="F6" i="4"/>
  <c r="H17" i="3"/>
  <c r="D422" i="4"/>
  <c r="C2" i="1"/>
  <c r="H591" i="1"/>
  <c r="G591" i="1"/>
  <c r="D176" i="5"/>
  <c r="H45" i="1"/>
  <c r="G45" i="1"/>
  <c r="H1207" i="1"/>
  <c r="G1207" i="1"/>
  <c r="I18" i="3"/>
  <c r="E299" i="4"/>
  <c r="D148" i="1"/>
  <c r="H1510" i="1"/>
  <c r="G1510" i="1"/>
  <c r="H18" i="3"/>
  <c r="D299" i="4"/>
  <c r="F152" i="4"/>
  <c r="C148" i="1"/>
  <c r="H1152" i="1"/>
  <c r="G1152" i="1"/>
  <c r="E418" i="4"/>
  <c r="D413" i="1" s="1"/>
  <c r="D355" i="1"/>
  <c r="H623" i="1"/>
  <c r="G623" i="1"/>
  <c r="G1012" i="1"/>
  <c r="H1012" i="1"/>
  <c r="G1093" i="1"/>
  <c r="H1093" i="1"/>
  <c r="H130" i="1"/>
  <c r="G130" i="1"/>
  <c r="D423" i="4" l="1"/>
  <c r="F299" i="4"/>
  <c r="D301" i="4"/>
  <c r="C295" i="1"/>
  <c r="F640" i="4"/>
  <c r="C634" i="1"/>
  <c r="K3" i="9"/>
  <c r="I9" i="3"/>
  <c r="H355" i="1"/>
  <c r="G355" i="1"/>
  <c r="H303" i="1"/>
  <c r="G303" i="1"/>
  <c r="D300" i="4"/>
  <c r="H1255" i="1"/>
  <c r="G1255" i="1"/>
  <c r="G1074" i="1"/>
  <c r="H1074" i="1"/>
  <c r="N3" i="9"/>
  <c r="I11" i="3"/>
  <c r="F417" i="4"/>
  <c r="C412" i="1"/>
  <c r="F418" i="4"/>
  <c r="C413" i="1"/>
  <c r="B24" i="9"/>
  <c r="G306" i="9"/>
  <c r="E306" i="9" s="1"/>
  <c r="B306" i="9" s="1"/>
  <c r="G299" i="9"/>
  <c r="F6" i="5"/>
  <c r="C1011" i="1"/>
  <c r="F639" i="4"/>
  <c r="C633" i="1"/>
  <c r="E423" i="4"/>
  <c r="E301" i="4"/>
  <c r="D297" i="1" s="1"/>
  <c r="D295" i="1"/>
  <c r="E300" i="4"/>
  <c r="D296" i="1" s="1"/>
  <c r="F176" i="5"/>
  <c r="C1180" i="1"/>
  <c r="H148" i="1"/>
  <c r="G148" i="1"/>
  <c r="H2" i="1"/>
  <c r="G2" i="1"/>
  <c r="H299" i="9"/>
  <c r="D1011" i="1"/>
  <c r="D637" i="1"/>
  <c r="D424" i="4"/>
  <c r="D643" i="4"/>
  <c r="F422" i="4"/>
  <c r="C417" i="1"/>
  <c r="H529" i="1"/>
  <c r="G529" i="1"/>
  <c r="E299" i="9" l="1"/>
  <c r="B299" i="9" s="1"/>
  <c r="C419" i="1"/>
  <c r="H633" i="1"/>
  <c r="G633" i="1"/>
  <c r="H413" i="1"/>
  <c r="G413" i="1"/>
  <c r="H417" i="1"/>
  <c r="G417" i="1"/>
  <c r="H634" i="1"/>
  <c r="G634" i="1"/>
  <c r="F643" i="4"/>
  <c r="C637" i="1"/>
  <c r="E644" i="4"/>
  <c r="E425" i="4"/>
  <c r="D420" i="1" s="1"/>
  <c r="D418" i="1"/>
  <c r="H20" i="9"/>
  <c r="E424" i="4"/>
  <c r="D419" i="1" s="1"/>
  <c r="F300" i="4"/>
  <c r="C296" i="1"/>
  <c r="H1180" i="1"/>
  <c r="G1180" i="1"/>
  <c r="H8" i="3"/>
  <c r="G1011" i="1"/>
  <c r="H1011" i="1"/>
  <c r="H412" i="1"/>
  <c r="G412" i="1"/>
  <c r="H295" i="1"/>
  <c r="G295" i="1"/>
  <c r="F301" i="4"/>
  <c r="C297" i="1"/>
  <c r="D425" i="4"/>
  <c r="D644" i="4"/>
  <c r="D645" i="4" s="1"/>
  <c r="F423" i="4"/>
  <c r="C418" i="1"/>
  <c r="G20" i="9"/>
  <c r="E20" i="9" l="1"/>
  <c r="B20" i="9" s="1"/>
  <c r="C639" i="1"/>
  <c r="H637" i="1"/>
  <c r="G637" i="1"/>
  <c r="H418" i="1"/>
  <c r="G418" i="1"/>
  <c r="H296" i="1"/>
  <c r="G296" i="1"/>
  <c r="E646" i="4"/>
  <c r="D638" i="1"/>
  <c r="E645" i="4"/>
  <c r="F645" i="4" s="1"/>
  <c r="F425" i="4"/>
  <c r="C420" i="1"/>
  <c r="M3" i="9"/>
  <c r="H419" i="1"/>
  <c r="G419" i="1"/>
  <c r="D646" i="4"/>
  <c r="F644" i="4"/>
  <c r="C638" i="1"/>
  <c r="H297" i="1"/>
  <c r="G297" i="1"/>
  <c r="F424" i="4"/>
  <c r="H638" i="1" l="1"/>
  <c r="G638" i="1"/>
  <c r="H420" i="1"/>
  <c r="G420" i="1"/>
  <c r="D650" i="4"/>
  <c r="F646" i="4"/>
  <c r="C640" i="1"/>
  <c r="E650" i="4"/>
  <c r="D640" i="1"/>
  <c r="E649" i="4"/>
  <c r="D639" i="1"/>
  <c r="G639" i="1" s="1"/>
  <c r="H334" i="9"/>
  <c r="G334" i="9"/>
  <c r="D649" i="4"/>
  <c r="E334" i="9" l="1"/>
  <c r="B334" i="9" s="1"/>
  <c r="F649" i="4"/>
  <c r="H19" i="3"/>
  <c r="C643" i="1"/>
  <c r="G297" i="9"/>
  <c r="E297" i="9" s="1"/>
  <c r="B297" i="9" s="1"/>
  <c r="F650" i="4"/>
  <c r="H20" i="3"/>
  <c r="C644" i="1"/>
  <c r="H7" i="3"/>
  <c r="I19" i="3"/>
  <c r="D643" i="1"/>
  <c r="H639" i="1"/>
  <c r="I20" i="3"/>
  <c r="D644" i="1"/>
  <c r="H640" i="1"/>
  <c r="G640" i="1"/>
  <c r="E298" i="9" l="1"/>
  <c r="I8" i="3" s="1"/>
  <c r="H643" i="1"/>
  <c r="G643" i="1"/>
  <c r="J3" i="9"/>
  <c r="H644" i="1"/>
  <c r="G644" i="1"/>
  <c r="G295" i="9" l="1"/>
  <c r="L293" i="9"/>
  <c r="F293" i="9" s="1"/>
  <c r="H295" i="9"/>
  <c r="H18" i="9"/>
  <c r="G18" i="9"/>
  <c r="H16" i="9"/>
  <c r="G16" i="9"/>
  <c r="G15" i="9"/>
  <c r="J8" i="9"/>
  <c r="H21" i="9"/>
  <c r="I8" i="9"/>
  <c r="I13" i="9"/>
  <c r="K6" i="9"/>
  <c r="J17" i="9"/>
  <c r="K11" i="9"/>
  <c r="I5" i="9"/>
  <c r="I17" i="9"/>
  <c r="J11" i="9"/>
  <c r="K13" i="9"/>
  <c r="K12" i="9"/>
  <c r="I11" i="9"/>
  <c r="G21" i="9"/>
  <c r="J13" i="9"/>
  <c r="L15" i="9"/>
  <c r="H22" i="9"/>
  <c r="H15" i="9"/>
  <c r="M16" i="9"/>
  <c r="G17" i="9"/>
  <c r="L16" i="9"/>
  <c r="I6" i="9"/>
  <c r="J6" i="9"/>
  <c r="K9" i="9"/>
  <c r="G22" i="9"/>
  <c r="J7" i="9"/>
  <c r="J9" i="9"/>
  <c r="K5" i="9"/>
  <c r="K10" i="9"/>
  <c r="K7" i="9"/>
  <c r="H17" i="9"/>
  <c r="J5" i="9"/>
  <c r="I7" i="9"/>
  <c r="I12" i="9"/>
  <c r="I9" i="9"/>
  <c r="J12" i="9"/>
  <c r="K8" i="9"/>
  <c r="J10" i="9"/>
  <c r="M15" i="9"/>
  <c r="E22" i="9" l="1"/>
  <c r="B22" i="9" s="1"/>
  <c r="F16" i="9"/>
  <c r="E18" i="9"/>
  <c r="B18" i="9" s="1"/>
  <c r="E21" i="9"/>
  <c r="B21" i="9" s="1"/>
  <c r="E10" i="9"/>
  <c r="B10" i="9" s="1"/>
  <c r="E6" i="9"/>
  <c r="B6" i="9" s="1"/>
  <c r="E16" i="9"/>
  <c r="B16" i="9" s="1"/>
  <c r="E11" i="9"/>
  <c r="B11" i="9" s="1"/>
  <c r="E9" i="9"/>
  <c r="B9" i="9" s="1"/>
  <c r="F15" i="9"/>
  <c r="E5" i="9"/>
  <c r="E15" i="9"/>
  <c r="E17" i="9"/>
  <c r="B17" i="9" s="1"/>
  <c r="E13" i="9"/>
  <c r="B13" i="9" s="1"/>
  <c r="E8" i="9"/>
  <c r="B8" i="9" s="1"/>
  <c r="E12" i="9"/>
  <c r="B12" i="9" s="1"/>
  <c r="B293" i="9"/>
  <c r="F23" i="9"/>
  <c r="E7" i="9"/>
  <c r="B7" i="9" s="1"/>
  <c r="E295" i="9"/>
  <c r="F14" i="9" l="1"/>
  <c r="F3" i="9" s="1"/>
  <c r="B295" i="9"/>
  <c r="E23" i="9"/>
  <c r="I7" i="3" s="1"/>
  <c r="B15" i="9"/>
  <c r="E14" i="9"/>
  <c r="I13" i="3" s="1"/>
  <c r="B5" i="9"/>
  <c r="E4" i="9"/>
  <c r="E3" i="9" l="1"/>
</calcChain>
</file>

<file path=xl/sharedStrings.xml><?xml version="1.0" encoding="utf-8"?>
<sst xmlns="http://schemas.openxmlformats.org/spreadsheetml/2006/main" count="4733" uniqueCount="3656">
  <si>
    <t>Obveznik:</t>
  </si>
  <si>
    <t>13594 - OSNOVNA ŠKOLA TOMAŠA GORIČANCA MALA SUBOTICA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</si>
  <si>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</si>
  <si>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</si>
  <si>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</si>
  <si>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</si>
  <si>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</si>
  <si>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</si>
  <si>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</si>
  <si>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</si>
  <si>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</si>
  <si>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</si>
  <si>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</si>
  <si>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</si>
  <si>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</si>
  <si>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</si>
  <si>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</si>
  <si>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</si>
  <si>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</si>
  <si>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</si>
  <si>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</si>
  <si>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</si>
  <si>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</si>
  <si>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</si>
  <si>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</si>
  <si>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</si>
  <si>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</si>
  <si>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</si>
  <si>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</si>
  <si>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</si>
  <si>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</si>
  <si>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</si>
  <si>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</si>
  <si>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</si>
  <si>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</si>
  <si>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</si>
  <si>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</si>
  <si>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</si>
  <si>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</si>
  <si>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</si>
  <si>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</si>
  <si>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</si>
  <si>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</si>
  <si>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</si>
  <si>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</si>
  <si>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</si>
  <si>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</si>
  <si>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</si>
  <si>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</si>
  <si>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</si>
  <si>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</si>
  <si>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</si>
  <si>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</si>
  <si>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</si>
  <si>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</si>
  <si>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</si>
  <si>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</si>
  <si>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</si>
  <si>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</si>
  <si>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</si>
  <si>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</si>
  <si>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</si>
  <si>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</si>
  <si>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</si>
  <si>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</si>
  <si>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</si>
  <si>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</si>
  <si>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</si>
  <si>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</si>
  <si>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</si>
  <si>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</si>
  <si>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</si>
  <si>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</si>
  <si>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</si>
  <si>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</si>
  <si>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</si>
  <si>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</si>
  <si>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</si>
  <si>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</si>
  <si>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</si>
  <si>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</si>
  <si>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</si>
  <si>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</si>
  <si>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</si>
  <si>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</si>
  <si>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</si>
  <si>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</si>
  <si>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</si>
  <si>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</si>
  <si>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</si>
  <si>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</si>
  <si>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</si>
  <si>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</si>
  <si>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</si>
  <si>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</si>
  <si>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</si>
  <si>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</si>
  <si>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</si>
  <si>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</si>
  <si>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</si>
  <si>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</si>
  <si>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</si>
  <si>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</si>
  <si>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</si>
  <si>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</si>
  <si>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</si>
  <si>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</si>
  <si>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</si>
  <si>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</si>
  <si>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</si>
  <si>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</si>
  <si>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</si>
  <si>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</si>
  <si>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</si>
  <si>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</si>
  <si>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</si>
  <si>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</si>
  <si>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</si>
  <si>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</si>
  <si>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</si>
  <si>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</si>
  <si>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</si>
  <si>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</si>
  <si>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</si>
  <si>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</si>
  <si>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</si>
  <si>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</si>
  <si>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</si>
  <si>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</si>
  <si>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</si>
  <si>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</si>
  <si>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</si>
  <si>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</si>
  <si>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</si>
  <si>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</si>
  <si>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</si>
  <si>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</si>
  <si>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</si>
  <si>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</si>
  <si>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</si>
  <si>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</si>
  <si>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</si>
  <si>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</si>
  <si>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</si>
  <si>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</si>
  <si>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</si>
  <si>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</si>
  <si>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</si>
  <si>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</si>
  <si>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</si>
  <si>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</si>
  <si>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</si>
  <si>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</si>
  <si>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</si>
  <si>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</si>
  <si>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</si>
  <si>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</si>
  <si>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</si>
  <si>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</si>
  <si>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</si>
  <si>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</si>
  <si>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</si>
  <si>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</si>
  <si>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</si>
  <si>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</si>
  <si>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</si>
  <si>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</si>
  <si>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</si>
  <si>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</si>
  <si>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</si>
  <si>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</si>
  <si>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</si>
  <si>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</si>
  <si>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</si>
  <si>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</si>
  <si>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</si>
  <si>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</si>
  <si>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</si>
  <si>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</si>
  <si>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</si>
  <si>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</si>
  <si>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</si>
  <si>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</si>
  <si>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</si>
  <si>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</si>
  <si>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</si>
  <si>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</si>
  <si>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</si>
  <si>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</si>
  <si>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</si>
  <si>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</si>
  <si>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</si>
  <si>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</si>
  <si>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</si>
  <si>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</si>
  <si>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</si>
  <si>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</si>
  <si>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</si>
  <si>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</si>
  <si>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</si>
  <si>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</si>
  <si>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</si>
  <si>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</si>
  <si>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</si>
  <si>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</si>
  <si>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</si>
  <si>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</si>
  <si>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</si>
  <si>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</si>
  <si>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</si>
  <si>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</si>
  <si>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</si>
  <si>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</si>
  <si>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</si>
  <si>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</si>
  <si>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</si>
  <si>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</si>
  <si>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</si>
  <si>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</si>
  <si>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</si>
  <si>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</si>
  <si>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</si>
  <si>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</si>
  <si>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</si>
  <si>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</si>
  <si>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</si>
  <si>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</si>
  <si>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</si>
  <si>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</si>
  <si>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</si>
  <si>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</si>
  <si>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</si>
  <si>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</si>
  <si>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</si>
  <si>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</si>
  <si>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</si>
  <si>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</si>
  <si>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</si>
  <si>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</si>
  <si>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</si>
  <si>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</si>
  <si>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</si>
  <si>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</si>
  <si>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</si>
  <si>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</si>
  <si>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</si>
  <si>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</si>
  <si>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</si>
  <si>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</si>
  <si>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</si>
  <si>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</si>
  <si>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</si>
  <si>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</si>
  <si>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</si>
  <si>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</si>
  <si>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</si>
  <si>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</si>
  <si>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</si>
  <si>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</si>
  <si>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</si>
  <si>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</si>
  <si>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</si>
  <si>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</si>
  <si>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</si>
  <si>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</si>
  <si>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</si>
  <si>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</si>
  <si>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</si>
  <si>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</si>
  <si>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</si>
  <si>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</si>
  <si>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</si>
  <si>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</si>
  <si>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</si>
  <si>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</si>
  <si>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</si>
  <si>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</si>
  <si>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</si>
  <si>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</si>
  <si>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</si>
  <si>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</si>
  <si>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</si>
  <si>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</si>
  <si>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</si>
  <si>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</si>
  <si>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</si>
  <si>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</si>
  <si>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</si>
  <si>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</si>
  <si>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</si>
  <si>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</si>
  <si>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</si>
  <si>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</si>
  <si>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</si>
  <si>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</si>
  <si>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</si>
  <si>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</si>
  <si>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</si>
  <si>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</si>
  <si>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</si>
  <si>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</si>
  <si>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</si>
  <si>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</si>
  <si>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</si>
  <si>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</si>
  <si>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</si>
  <si>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</si>
  <si>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</si>
  <si>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</si>
  <si>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</si>
  <si>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</si>
  <si>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</si>
  <si>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</si>
  <si>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</si>
  <si>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</si>
  <si>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</si>
  <si>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</si>
  <si>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</si>
  <si>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</si>
  <si>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</si>
  <si>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</si>
  <si>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</si>
  <si>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</si>
  <si>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</si>
  <si>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</si>
  <si>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</si>
  <si>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</si>
  <si>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</si>
  <si>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</si>
  <si>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</si>
  <si>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</si>
  <si>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</si>
  <si>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</si>
  <si>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</si>
  <si>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</si>
  <si>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</si>
  <si>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</si>
  <si>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</si>
  <si>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</si>
  <si>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</si>
  <si>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</si>
  <si>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</si>
  <si>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</si>
  <si>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</si>
  <si>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</si>
  <si>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</si>
  <si>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</si>
  <si>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</si>
  <si>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</si>
  <si>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</si>
  <si>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</si>
  <si>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</si>
  <si>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</si>
  <si>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</si>
  <si>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</si>
  <si>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</si>
  <si>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</si>
  <si>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</si>
  <si>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</si>
  <si>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</si>
  <si>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</si>
  <si>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</si>
  <si>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</si>
  <si>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</si>
  <si>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</si>
  <si>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</si>
  <si>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</si>
  <si>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</si>
  <si>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</si>
  <si>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</si>
  <si>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</si>
  <si>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</si>
  <si>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</si>
  <si>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</si>
  <si>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</si>
  <si>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</si>
  <si>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</si>
  <si>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</si>
  <si>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</si>
  <si>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</si>
  <si>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</si>
  <si>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</si>
  <si>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</si>
  <si>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</si>
  <si>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</si>
  <si>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</si>
  <si>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</si>
  <si>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</si>
  <si>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</si>
  <si>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</si>
  <si>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</si>
  <si>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</si>
  <si>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</si>
  <si>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</si>
  <si>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</si>
  <si>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</si>
  <si>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</si>
  <si>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</si>
  <si>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</si>
  <si>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</si>
  <si>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</si>
  <si>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</si>
  <si>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</si>
  <si>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</si>
  <si>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</si>
  <si>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</si>
  <si>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</si>
  <si>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</si>
  <si>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</si>
  <si>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</si>
  <si>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</si>
  <si>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</si>
  <si>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</si>
  <si>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</si>
  <si>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</si>
  <si>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</si>
  <si>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</si>
  <si>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</si>
  <si>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</si>
  <si>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</si>
  <si>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</si>
  <si>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</si>
  <si>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</si>
  <si>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</si>
  <si>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</si>
  <si>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</si>
  <si>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</si>
  <si>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</si>
  <si>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</si>
  <si>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</si>
  <si>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</si>
  <si>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</si>
  <si>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</si>
  <si>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</si>
  <si>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</si>
  <si>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</si>
  <si>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</si>
  <si>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</si>
  <si>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</si>
  <si>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</si>
  <si>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</si>
  <si>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</si>
  <si>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</si>
  <si>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</si>
  <si>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</si>
  <si>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</si>
  <si>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</si>
  <si>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</si>
  <si>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</si>
  <si>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</si>
  <si>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</si>
  <si>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</si>
  <si>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</si>
  <si>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</si>
  <si>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</si>
  <si>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</si>
  <si>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</si>
  <si>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</si>
  <si>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</si>
  <si>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</si>
  <si>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</si>
  <si>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</si>
  <si>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</si>
  <si>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</si>
  <si>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</si>
  <si>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</si>
  <si>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</si>
  <si>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</si>
  <si>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</si>
  <si>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</si>
  <si>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</si>
  <si>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</si>
  <si>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</si>
  <si>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</si>
  <si>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</si>
  <si>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</si>
  <si>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</si>
  <si>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</si>
  <si>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</si>
  <si>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</si>
  <si>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</si>
  <si>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</si>
  <si>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</si>
  <si>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</si>
  <si>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</si>
  <si>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</si>
  <si>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</si>
  <si>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</si>
  <si>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</si>
  <si>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</si>
  <si>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</si>
  <si>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</si>
  <si>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</si>
  <si>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</si>
  <si>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</si>
  <si>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</si>
  <si>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</si>
  <si>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</si>
  <si>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</si>
  <si>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</si>
  <si>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</si>
  <si>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</si>
  <si>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</si>
  <si>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</si>
  <si>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</si>
  <si>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</si>
  <si>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</si>
  <si>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</si>
  <si>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</si>
  <si>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</si>
  <si>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</si>
  <si>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</si>
  <si>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</si>
  <si>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</si>
  <si>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</si>
  <si>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</si>
  <si>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</si>
  <si>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</si>
  <si>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</si>
  <si>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</si>
  <si>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</si>
  <si>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</si>
  <si>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</si>
  <si>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</si>
  <si>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</si>
  <si>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</si>
  <si>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</si>
  <si>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</si>
  <si>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</si>
  <si>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</si>
  <si>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</si>
  <si>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</si>
  <si>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</si>
  <si>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</si>
  <si>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</si>
  <si>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</si>
  <si>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</si>
  <si>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</si>
  <si>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</si>
  <si>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</si>
  <si>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</si>
  <si>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</si>
  <si>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</si>
  <si>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</si>
  <si>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</si>
  <si>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</si>
  <si>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</si>
  <si>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</si>
  <si>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</si>
  <si>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</si>
  <si>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</si>
  <si>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</si>
  <si>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</si>
  <si>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</si>
  <si>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</si>
  <si>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</si>
  <si>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</si>
  <si>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</si>
  <si>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</si>
  <si>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</si>
  <si>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</si>
  <si>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</si>
  <si>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</si>
  <si>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</si>
  <si>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</si>
  <si>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</si>
  <si>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</si>
  <si>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</si>
  <si>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</si>
  <si>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</si>
  <si>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</si>
  <si>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</si>
  <si>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</si>
  <si>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</si>
  <si>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</si>
  <si>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</si>
  <si>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</si>
  <si>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</si>
  <si>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</si>
  <si>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</si>
  <si>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</si>
  <si>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</si>
  <si>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</si>
  <si>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</si>
  <si>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</si>
  <si>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</si>
  <si>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</si>
  <si>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</si>
  <si>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</si>
  <si>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</si>
  <si>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</si>
  <si>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</si>
  <si>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</si>
  <si>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</si>
  <si>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</si>
  <si>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</si>
  <si>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</si>
  <si>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</si>
  <si>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</si>
  <si>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</si>
  <si>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</si>
  <si>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</si>
  <si>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</si>
  <si>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</si>
  <si>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</si>
  <si>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</si>
  <si>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</si>
  <si>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</si>
  <si>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</si>
  <si>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</si>
  <si>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</si>
  <si>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</si>
  <si>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</si>
  <si>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</si>
  <si>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</si>
  <si>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</si>
  <si>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</si>
  <si>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</si>
  <si>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</si>
  <si>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</si>
  <si>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</si>
  <si>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</si>
  <si>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</si>
  <si>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</si>
  <si>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</si>
  <si>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</si>
  <si>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</si>
  <si>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</si>
  <si>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</si>
  <si>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</si>
  <si>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</si>
  <si>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</si>
  <si>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</si>
  <si>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</si>
  <si>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</si>
  <si>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</si>
  <si>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</si>
  <si>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</si>
  <si>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</si>
  <si>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</si>
  <si>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</si>
  <si>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</si>
  <si>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</si>
  <si>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</si>
  <si>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</si>
  <si>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</si>
  <si>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</si>
  <si>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</si>
  <si>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</si>
  <si>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</si>
  <si>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</si>
  <si>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</si>
  <si>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</si>
  <si>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</si>
  <si>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</si>
  <si>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</si>
  <si>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</si>
  <si>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</si>
  <si>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</si>
  <si>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</si>
  <si>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</si>
  <si>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</si>
  <si>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</si>
  <si>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</si>
  <si>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</si>
  <si>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</si>
  <si>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</si>
  <si>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</si>
  <si>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</si>
  <si>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</si>
  <si>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</si>
  <si>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</si>
  <si>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</si>
  <si>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</si>
  <si>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</si>
  <si>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</si>
  <si>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</si>
  <si>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</si>
  <si>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</si>
  <si>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</si>
  <si>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</si>
  <si>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</si>
  <si>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</si>
  <si>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</si>
  <si>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</si>
  <si>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</si>
  <si>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</si>
  <si>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</si>
  <si>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</si>
  <si>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</si>
  <si>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</si>
  <si>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</si>
  <si>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</si>
  <si>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</si>
  <si>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</si>
  <si>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</si>
  <si>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</si>
  <si>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</si>
  <si>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</si>
  <si>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</si>
  <si>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</si>
  <si>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</si>
  <si>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</si>
  <si>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</si>
  <si>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</si>
  <si>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</si>
  <si>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</si>
  <si>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</si>
  <si>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</si>
  <si>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</si>
  <si>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</si>
  <si>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</si>
  <si>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</si>
  <si>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</si>
  <si>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</si>
  <si>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</si>
  <si>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</si>
  <si>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</si>
  <si>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</si>
  <si>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</si>
  <si>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</si>
  <si>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</si>
  <si>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</si>
  <si>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</si>
  <si>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</si>
  <si>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</si>
  <si>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</si>
  <si>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</si>
  <si>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</si>
  <si>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</si>
  <si>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</si>
  <si>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</si>
  <si>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</si>
  <si>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</si>
  <si>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</si>
  <si>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</si>
  <si>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</si>
  <si>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</si>
  <si>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</si>
  <si>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</si>
  <si>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</si>
  <si>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</si>
  <si>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</si>
  <si>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</si>
  <si>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</si>
  <si>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</si>
  <si>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</si>
  <si>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</si>
  <si>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</si>
  <si>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</si>
  <si>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</si>
  <si>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</si>
  <si>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</si>
  <si>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</si>
  <si>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</si>
  <si>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</si>
  <si>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</si>
  <si>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</si>
  <si>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</si>
  <si>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</si>
  <si>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</si>
  <si>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</si>
  <si>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</si>
  <si>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</si>
  <si>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</si>
  <si>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</si>
  <si>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</si>
  <si>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</si>
  <si>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</si>
  <si>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</si>
  <si>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</si>
  <si>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</si>
  <si>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</si>
  <si>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</si>
  <si>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</si>
  <si>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</si>
  <si>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</si>
  <si>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</si>
  <si>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</si>
  <si>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</si>
  <si>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</si>
  <si>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</si>
  <si>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</si>
  <si>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</si>
  <si>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</si>
  <si>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</si>
  <si>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</si>
  <si>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</si>
  <si>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</si>
  <si>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</si>
  <si>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</si>
  <si>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</si>
  <si>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</si>
  <si>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</si>
  <si>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</si>
  <si>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</si>
  <si>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</si>
  <si>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</si>
  <si>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</si>
  <si>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</si>
  <si>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</si>
  <si>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</si>
  <si>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</si>
  <si>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</si>
  <si>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</si>
  <si>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</si>
  <si>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</si>
  <si>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</si>
  <si>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</si>
  <si>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</si>
  <si>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</si>
  <si>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</si>
  <si>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</si>
  <si>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</si>
  <si>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</si>
  <si>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</si>
  <si>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</si>
  <si>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</si>
  <si>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</si>
  <si>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</si>
  <si>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</si>
  <si>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</si>
  <si>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</si>
  <si>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</si>
  <si>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</si>
  <si>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</si>
  <si>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</si>
  <si>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</si>
  <si>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</si>
  <si>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</si>
  <si>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</si>
  <si>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</si>
  <si>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</si>
  <si>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</si>
  <si>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</si>
  <si>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</si>
  <si>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</si>
  <si>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</si>
  <si>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</si>
  <si>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</si>
  <si>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</si>
  <si>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</si>
  <si>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</si>
  <si>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</si>
  <si>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</si>
  <si>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</si>
  <si>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</si>
  <si>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</si>
  <si>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</si>
  <si>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</si>
  <si>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</si>
  <si>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</si>
  <si>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</si>
  <si>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</si>
  <si>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</si>
  <si>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</si>
  <si>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</si>
  <si>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</si>
  <si>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</si>
  <si>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</si>
  <si>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</si>
  <si>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</si>
  <si>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</si>
  <si>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</si>
  <si>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</si>
  <si>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</si>
  <si>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</si>
  <si>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</si>
  <si>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</si>
  <si>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</si>
  <si>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</si>
  <si>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</si>
  <si>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</si>
  <si>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</si>
  <si>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</si>
  <si>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</si>
  <si>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</si>
  <si>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</si>
  <si>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</si>
  <si>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</si>
  <si>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</si>
  <si>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</si>
  <si>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</si>
  <si>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</si>
  <si>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</si>
  <si>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</si>
  <si>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</si>
  <si>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</si>
  <si>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</si>
  <si>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</si>
  <si>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</si>
  <si>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</si>
  <si>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</si>
  <si>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</si>
  <si>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</si>
  <si>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</si>
  <si>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</si>
  <si>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</si>
  <si>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</si>
  <si>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</si>
  <si>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</si>
  <si>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</si>
  <si>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</si>
  <si>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</si>
  <si>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</si>
  <si>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</si>
  <si>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</si>
  <si>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</si>
  <si>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</si>
  <si>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</si>
  <si>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</si>
  <si>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</si>
  <si>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</si>
  <si>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</si>
  <si>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</si>
  <si>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</si>
  <si>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</si>
  <si>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</si>
  <si>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</si>
  <si>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</si>
  <si>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</si>
  <si>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</si>
  <si>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</si>
  <si>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</si>
  <si>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</si>
  <si>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</si>
  <si>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</si>
  <si>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</si>
  <si>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</si>
  <si>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</si>
  <si>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</si>
  <si>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</si>
  <si>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</si>
  <si>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</si>
  <si>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</si>
  <si>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</si>
  <si>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</si>
  <si>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</si>
  <si>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</si>
  <si>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</si>
  <si>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</si>
  <si>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</si>
  <si>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</si>
  <si>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</si>
  <si>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</si>
  <si>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</si>
  <si>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</si>
  <si>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</si>
  <si>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</si>
  <si>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</si>
  <si>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</si>
  <si>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</si>
  <si>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</si>
  <si>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</si>
  <si>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</si>
  <si>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</si>
  <si>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</si>
  <si>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</si>
  <si>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</si>
  <si>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</si>
  <si>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</si>
  <si>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</si>
  <si>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</si>
  <si>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</si>
  <si>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</si>
  <si>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</si>
  <si>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</si>
  <si>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</si>
  <si>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</si>
  <si>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</si>
  <si>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</si>
  <si>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</si>
  <si>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</si>
  <si>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</si>
  <si>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</si>
  <si>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</si>
  <si>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</si>
  <si>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</si>
  <si>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</si>
  <si>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</si>
  <si>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</si>
  <si>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</si>
  <si>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</si>
  <si>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</si>
  <si>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</si>
  <si>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</si>
  <si>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</si>
  <si>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</si>
  <si>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</si>
  <si>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</si>
  <si>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</si>
  <si>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</si>
  <si>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</si>
  <si>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</si>
  <si>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</si>
  <si>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</si>
  <si>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</si>
  <si>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</si>
  <si>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</si>
  <si>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</si>
  <si>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</si>
  <si>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</si>
  <si>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</si>
  <si>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</si>
  <si>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</si>
  <si>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</si>
  <si>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</si>
  <si>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</si>
  <si>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</si>
  <si>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</si>
  <si>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</si>
  <si>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</si>
  <si>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</si>
  <si>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</si>
  <si>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</si>
  <si>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</si>
  <si>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</si>
  <si>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</si>
  <si>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</si>
  <si>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</si>
  <si>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</si>
  <si>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</si>
  <si>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</si>
  <si>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</si>
  <si>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</si>
  <si>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</si>
  <si>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</si>
  <si>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</si>
  <si>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</si>
  <si>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</si>
  <si>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</si>
  <si>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</si>
  <si>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</si>
  <si>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</si>
  <si>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</si>
  <si>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</si>
  <si>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</si>
  <si>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</si>
  <si>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</si>
  <si>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</si>
  <si>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</si>
  <si>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</si>
  <si>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</si>
  <si>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</si>
  <si>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</si>
  <si>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</si>
  <si>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</si>
  <si>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</si>
  <si>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</si>
  <si>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</si>
  <si>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</si>
  <si>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</si>
  <si>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</si>
  <si>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</si>
  <si>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</si>
  <si>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</si>
  <si>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</si>
  <si>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</si>
  <si>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</si>
  <si>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</si>
  <si>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</si>
  <si>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</si>
  <si>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</si>
  <si>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</si>
  <si>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</si>
  <si>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</si>
  <si>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</si>
  <si>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</si>
  <si>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</si>
  <si>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</si>
  <si>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</si>
  <si>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</si>
  <si>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</si>
  <si>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</si>
  <si>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</si>
  <si>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</si>
  <si>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</si>
  <si>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</si>
  <si>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</si>
  <si>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</si>
  <si>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</si>
  <si>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</si>
  <si>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</si>
  <si>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</si>
  <si>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</si>
  <si>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</si>
  <si>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</si>
  <si>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</si>
  <si>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</si>
  <si>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</si>
  <si>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</si>
  <si>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</si>
  <si>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</si>
  <si>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</si>
  <si>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</si>
  <si>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</si>
  <si>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</si>
  <si>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</si>
  <si>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</si>
  <si>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</si>
  <si>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</si>
  <si>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</si>
  <si>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</si>
  <si>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</si>
  <si>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</si>
  <si>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</si>
  <si>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</si>
  <si>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</si>
  <si>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</si>
  <si>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</si>
  <si>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</si>
  <si>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</si>
  <si>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</si>
  <si>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</si>
  <si>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</si>
  <si>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</si>
  <si>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</si>
  <si>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</si>
  <si>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</si>
  <si>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</si>
  <si>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</si>
  <si>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</si>
  <si>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</si>
  <si>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</si>
  <si>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</si>
  <si>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</si>
  <si>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</si>
  <si>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</si>
  <si>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</si>
  <si>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</si>
  <si>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</si>
  <si>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</si>
  <si>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</si>
  <si>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</si>
  <si>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</si>
  <si>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</si>
  <si>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</si>
  <si>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</si>
  <si>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</si>
  <si>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</si>
  <si>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</si>
  <si>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</si>
  <si>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</si>
  <si>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</si>
  <si>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</si>
  <si>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</si>
  <si>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</si>
  <si>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</si>
  <si>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</si>
  <si>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</si>
  <si>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</si>
  <si>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</si>
  <si>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</si>
  <si>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</si>
  <si>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</si>
  <si>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</si>
  <si>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</si>
  <si>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</si>
  <si>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</si>
  <si>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</si>
  <si>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</si>
  <si>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</si>
  <si>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</si>
  <si>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</si>
  <si>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</si>
  <si>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</si>
  <si>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</si>
  <si>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</si>
  <si>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</si>
  <si>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</si>
  <si>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</si>
  <si>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</si>
  <si>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</si>
  <si>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</si>
  <si>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</si>
  <si>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</si>
  <si>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</si>
  <si>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</si>
  <si>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</si>
  <si>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</si>
  <si>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</si>
  <si>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</si>
  <si>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</si>
  <si>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</si>
  <si>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</si>
  <si>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</si>
  <si>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</si>
  <si>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</si>
  <si>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</si>
  <si>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</si>
  <si>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</si>
  <si>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</si>
  <si>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</si>
  <si>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</si>
  <si>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</si>
  <si>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</si>
  <si>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</si>
  <si>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</si>
  <si>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</si>
  <si>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</si>
  <si>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</si>
  <si>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</si>
  <si>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</si>
  <si>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</si>
  <si>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</si>
  <si>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</si>
  <si>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</si>
  <si>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</si>
  <si>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</si>
  <si>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</si>
  <si>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</si>
  <si>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</si>
  <si>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</si>
  <si>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</si>
  <si>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</si>
  <si>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</si>
  <si>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</si>
  <si>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</si>
  <si>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</si>
  <si>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</si>
  <si>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</si>
  <si>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</si>
  <si>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</si>
  <si>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</si>
  <si>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</si>
  <si>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</si>
  <si>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</si>
  <si>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</si>
  <si>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</si>
  <si>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</si>
  <si>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</si>
  <si>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</si>
  <si>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</si>
  <si>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</si>
  <si>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</si>
  <si>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</si>
  <si>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</si>
  <si>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</si>
  <si>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</si>
  <si>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</si>
  <si>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</si>
  <si>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</si>
  <si>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</si>
  <si>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</si>
  <si>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</si>
  <si>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</si>
  <si>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</si>
  <si>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</si>
  <si>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</si>
  <si>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</si>
  <si>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</si>
  <si>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</si>
  <si>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</si>
  <si>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</si>
  <si>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</si>
  <si>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</si>
  <si>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</si>
  <si>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</si>
  <si>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</si>
  <si>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</si>
  <si>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</si>
  <si>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</si>
  <si>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</si>
  <si>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</si>
  <si>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</si>
  <si>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</si>
  <si>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</si>
  <si>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</si>
  <si>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</si>
  <si>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</si>
  <si>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</si>
  <si>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</si>
  <si>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</si>
  <si>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</si>
  <si>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</si>
  <si>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</si>
  <si>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</si>
  <si>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</si>
  <si>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</si>
  <si>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</si>
  <si>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</si>
  <si>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</si>
  <si>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</si>
  <si>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</si>
  <si>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</si>
  <si>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</si>
  <si>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</si>
  <si>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</si>
  <si>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</si>
  <si>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</si>
  <si>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</si>
  <si>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</si>
  <si>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</si>
  <si>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</si>
  <si>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</si>
  <si>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</si>
  <si>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</si>
  <si>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</si>
  <si>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</si>
  <si>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</si>
  <si>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</si>
  <si>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</si>
  <si>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</si>
  <si>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</si>
  <si>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</si>
  <si>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</si>
  <si>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</si>
  <si>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</si>
  <si>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</si>
  <si>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</si>
  <si>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</si>
  <si>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</si>
  <si>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</si>
  <si>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</si>
  <si>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</si>
  <si>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</si>
  <si>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</si>
  <si>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</si>
  <si>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</si>
  <si>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</si>
  <si>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</si>
  <si>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</si>
  <si>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</si>
  <si>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</si>
  <si>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</si>
  <si>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</si>
  <si>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</si>
  <si>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</si>
  <si>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</si>
  <si>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</si>
  <si>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</si>
  <si>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</si>
  <si>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</si>
  <si>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</si>
  <si>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</si>
  <si>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</si>
  <si>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</si>
  <si>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</si>
  <si>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</si>
  <si>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</si>
  <si>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</si>
  <si>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</si>
  <si>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</si>
  <si>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</si>
  <si>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</si>
  <si>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</si>
  <si>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</si>
  <si>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</si>
  <si>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</si>
  <si>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</si>
  <si>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</si>
  <si>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</si>
  <si>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</si>
  <si>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</si>
  <si>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</si>
  <si>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</si>
  <si>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</si>
  <si>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</si>
  <si>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</si>
  <si>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</si>
  <si>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</si>
  <si>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</si>
  <si>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</si>
  <si>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</si>
  <si>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</si>
  <si>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</si>
  <si>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</si>
  <si>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</si>
  <si>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</si>
  <si>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</si>
  <si>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</si>
  <si>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</si>
  <si>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</si>
  <si>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</si>
  <si>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</si>
  <si>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</si>
  <si>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</si>
  <si>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</si>
  <si>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</si>
  <si>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</si>
  <si>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</si>
  <si>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</si>
  <si>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</si>
  <si>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</si>
  <si>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</si>
  <si>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</si>
  <si>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</si>
  <si>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</si>
  <si>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</si>
  <si>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</si>
  <si>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</si>
  <si>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</si>
  <si>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</si>
  <si>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</si>
  <si>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</si>
  <si>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</si>
  <si>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</si>
  <si>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</si>
  <si>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</si>
  <si>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</si>
  <si>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</si>
  <si>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</si>
  <si>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</si>
  <si>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</si>
  <si>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</si>
  <si>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</si>
  <si>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</si>
  <si>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</si>
  <si>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</si>
  <si>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</si>
  <si>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</si>
  <si>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</si>
  <si>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</si>
  <si>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</si>
  <si>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</si>
  <si>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</si>
  <si>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</si>
  <si>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</si>
  <si>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</si>
  <si>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</si>
  <si>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</si>
  <si>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</si>
  <si>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</si>
  <si>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</si>
  <si>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</si>
  <si>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</si>
  <si>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</si>
  <si>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</si>
  <si>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</si>
  <si>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</si>
  <si>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</si>
  <si>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</si>
  <si>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</si>
  <si>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</si>
  <si>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</si>
  <si>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</si>
  <si>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</si>
  <si>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</si>
  <si>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</si>
  <si>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</si>
  <si>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</si>
  <si>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</si>
  <si>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</si>
  <si>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</si>
  <si>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</si>
  <si>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</si>
  <si>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</si>
  <si>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</si>
  <si>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</si>
  <si>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</si>
  <si>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</si>
  <si>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</si>
  <si>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</si>
  <si>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</si>
  <si>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</si>
  <si>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</si>
  <si>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</si>
  <si>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</si>
  <si>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</si>
  <si>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</si>
  <si>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</si>
  <si>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</si>
  <si>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</si>
  <si>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</si>
  <si>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</si>
  <si>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</si>
  <si>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</si>
  <si>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</si>
  <si>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</si>
  <si>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</si>
  <si>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</si>
  <si>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</si>
  <si>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</si>
  <si>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</si>
  <si>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</si>
  <si>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</si>
  <si>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</si>
  <si>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</si>
  <si>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</si>
  <si>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</si>
  <si>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</si>
  <si>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</si>
  <si>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</si>
  <si>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</si>
  <si>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</si>
  <si>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</si>
  <si>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</si>
  <si>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</si>
  <si>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</si>
  <si>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</si>
  <si>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</si>
  <si>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</si>
  <si>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</si>
  <si>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</si>
  <si>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</si>
  <si>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</si>
  <si>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</si>
  <si>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</si>
  <si>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</si>
  <si>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</si>
  <si>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</si>
  <si>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</si>
  <si>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</si>
  <si>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</si>
  <si>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</si>
  <si>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</si>
  <si>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</si>
  <si>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</si>
  <si>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</si>
  <si>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</si>
  <si>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</si>
  <si>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</si>
  <si>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</si>
  <si>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</si>
  <si>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</si>
  <si>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</si>
  <si>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</si>
  <si>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</si>
  <si>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</si>
  <si>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</si>
  <si>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</si>
  <si>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</si>
  <si>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</si>
  <si>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</si>
  <si>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</si>
  <si>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</si>
  <si>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</si>
  <si>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</si>
  <si>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</si>
  <si>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</si>
  <si>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</si>
  <si>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</si>
  <si>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</si>
  <si>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</si>
  <si>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</si>
  <si>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</si>
  <si>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</si>
  <si>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</si>
  <si>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</si>
  <si>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</si>
  <si>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</si>
  <si>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</si>
  <si>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</si>
  <si>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</si>
  <si>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</si>
  <si>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</si>
  <si>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</si>
  <si>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</si>
  <si>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</si>
  <si>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</si>
  <si>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</si>
  <si>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</si>
  <si>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</si>
  <si>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</si>
  <si>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</si>
  <si>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</si>
  <si>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</si>
  <si>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</si>
  <si>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</si>
  <si>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</si>
  <si>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</si>
  <si>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</si>
  <si>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</si>
  <si>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</si>
  <si>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</si>
  <si>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</si>
  <si>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</si>
  <si>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</si>
  <si>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</si>
  <si>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</si>
  <si>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</si>
  <si>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</si>
  <si>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</si>
  <si>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</si>
  <si>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</si>
  <si>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</si>
  <si>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</si>
  <si>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</si>
  <si>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</si>
  <si>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</si>
  <si>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</si>
  <si>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</si>
  <si>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</si>
  <si>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</si>
  <si>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</si>
  <si>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</si>
  <si>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</si>
  <si>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</si>
  <si>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</si>
  <si>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</si>
  <si>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</si>
  <si>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</si>
  <si>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</si>
  <si>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</si>
  <si>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</si>
  <si>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</si>
  <si>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</si>
  <si>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</si>
  <si>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</si>
  <si>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</si>
  <si>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</si>
  <si>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</si>
  <si>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</si>
  <si>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</si>
  <si>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</si>
  <si>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</si>
  <si>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</si>
  <si>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</si>
  <si>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</si>
  <si>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</si>
  <si>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</si>
  <si>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</si>
  <si>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</si>
  <si>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</si>
  <si>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</si>
  <si>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</si>
  <si>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</si>
  <si>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</si>
  <si>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</si>
  <si>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</si>
  <si>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</si>
  <si>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</si>
  <si>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</si>
  <si>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</si>
  <si>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</si>
  <si>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</si>
  <si>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</si>
  <si>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</si>
  <si>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</si>
  <si>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</si>
  <si>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</si>
  <si>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</si>
  <si>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</si>
  <si>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</si>
  <si>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</si>
  <si>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</si>
  <si>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</si>
  <si>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</si>
  <si>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</si>
  <si>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</si>
  <si>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</si>
  <si>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</si>
  <si>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</si>
  <si>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</si>
  <si>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</si>
  <si>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</si>
  <si>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</si>
  <si>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</si>
  <si>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</si>
  <si>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</si>
  <si>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</si>
  <si>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</si>
  <si>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</si>
  <si>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</si>
  <si>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</si>
  <si>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</si>
  <si>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</si>
  <si>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</si>
  <si>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</si>
  <si>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</si>
  <si>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</si>
  <si>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</si>
  <si>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</si>
  <si>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</si>
  <si>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</si>
  <si>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</si>
  <si>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</si>
  <si>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</si>
  <si>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</si>
  <si>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</si>
  <si>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</si>
  <si>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</si>
  <si>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</si>
  <si>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</si>
  <si>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</si>
  <si>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</si>
  <si>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</si>
  <si>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</si>
  <si>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</si>
  <si>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</si>
  <si>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</si>
  <si>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</si>
  <si>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</si>
  <si>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</si>
  <si>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</si>
  <si>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</si>
  <si>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</si>
  <si>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</si>
  <si>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</si>
  <si>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</si>
  <si>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</si>
  <si>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</si>
  <si>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</si>
  <si>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</si>
  <si>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</si>
  <si>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</si>
  <si>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</si>
  <si>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</si>
  <si>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</si>
  <si>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</si>
  <si>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</si>
  <si>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</si>
  <si>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</si>
  <si>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</si>
  <si>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</si>
  <si>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</si>
  <si>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</si>
  <si>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</si>
  <si>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</si>
  <si>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</si>
  <si>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</si>
  <si>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</si>
  <si>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</si>
  <si>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</si>
  <si>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</si>
  <si>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</si>
  <si>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</si>
  <si>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</si>
  <si>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</si>
  <si>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</si>
  <si>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</si>
  <si>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</si>
  <si>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</si>
  <si>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</si>
  <si>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</si>
  <si>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</si>
  <si>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</si>
  <si>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</si>
  <si>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</si>
  <si>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</si>
  <si>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</si>
  <si>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</si>
  <si>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</si>
  <si>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</si>
  <si>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</si>
  <si>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</si>
  <si>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</si>
  <si>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</si>
  <si>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</si>
  <si>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</si>
  <si>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</si>
  <si>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</si>
  <si>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</si>
  <si>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</si>
  <si>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</si>
  <si>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</si>
  <si>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</si>
  <si>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</si>
  <si>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</si>
  <si>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</si>
  <si>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</si>
  <si>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</si>
  <si>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</si>
  <si>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</si>
  <si>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</si>
  <si>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</si>
  <si>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</si>
  <si>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</si>
  <si>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</si>
  <si>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</si>
  <si>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</si>
  <si>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</si>
  <si>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</si>
  <si>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</si>
  <si>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</si>
  <si>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</si>
  <si>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</si>
  <si>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</si>
  <si>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</si>
  <si>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</si>
  <si>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</si>
  <si>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</si>
  <si>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</si>
  <si>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</si>
  <si>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</si>
  <si>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</si>
  <si>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</si>
  <si>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</si>
  <si>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</si>
  <si>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</si>
  <si>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</si>
  <si>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</si>
  <si>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</si>
  <si>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</si>
  <si>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</si>
  <si>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</si>
  <si>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</si>
  <si>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</si>
  <si>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</si>
  <si>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</si>
  <si>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</si>
  <si>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</si>
  <si>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</si>
  <si>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</si>
  <si>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</si>
  <si>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</si>
  <si>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</si>
  <si>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</si>
  <si>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</si>
  <si>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</si>
  <si>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</si>
  <si>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</si>
  <si>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</si>
  <si>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</si>
  <si>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</si>
  <si>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</si>
  <si>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</si>
  <si>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</si>
  <si>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</si>
  <si>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</si>
  <si>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</si>
  <si>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</si>
  <si>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</si>
  <si>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</si>
  <si>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</si>
  <si>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</si>
  <si>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</si>
  <si>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</si>
  <si>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</si>
  <si>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</si>
  <si>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</si>
  <si>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</si>
  <si>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</si>
  <si>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</si>
  <si>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</si>
  <si>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</si>
  <si>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</si>
  <si>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</si>
  <si>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</si>
  <si>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</si>
  <si>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</si>
  <si>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</si>
  <si>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</si>
  <si>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</si>
  <si>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</si>
  <si>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</si>
  <si>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</si>
  <si>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</si>
  <si>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</si>
  <si>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</si>
  <si>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</si>
  <si>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</si>
  <si>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</si>
  <si>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</si>
  <si>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</si>
  <si>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</si>
  <si>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</si>
  <si>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</si>
  <si>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</si>
  <si>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</si>
  <si>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</si>
  <si>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</si>
  <si>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</si>
  <si>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</si>
  <si>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</si>
  <si>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</si>
  <si>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</si>
  <si>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</si>
  <si>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</si>
  <si>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</si>
  <si>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</si>
  <si>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</si>
  <si>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</si>
  <si>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</si>
  <si>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</si>
  <si>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</si>
  <si>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</si>
  <si>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</si>
  <si>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</si>
  <si>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</si>
  <si>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</si>
  <si>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</si>
  <si>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</si>
  <si>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</si>
  <si>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</si>
  <si>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</si>
  <si>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</si>
  <si>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</si>
  <si>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</si>
  <si>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</si>
  <si>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</si>
  <si>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</si>
  <si>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</si>
  <si>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</si>
  <si>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</si>
  <si>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</si>
  <si>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</si>
  <si>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</si>
  <si>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</si>
  <si>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</si>
  <si>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</si>
  <si>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</si>
  <si>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</si>
  <si>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</si>
  <si>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</si>
  <si>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</si>
  <si>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</si>
  <si>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</si>
  <si>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</si>
  <si>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</si>
  <si>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</si>
  <si>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</si>
  <si>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</si>
  <si>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</si>
  <si>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</si>
  <si>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</si>
  <si>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</si>
  <si>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</si>
  <si>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</si>
  <si>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</si>
  <si>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</si>
  <si>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</si>
  <si>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</si>
  <si>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</si>
  <si>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</si>
  <si>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</si>
  <si>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</si>
  <si>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</si>
  <si>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</si>
  <si>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</si>
  <si>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</si>
  <si>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</si>
  <si>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</si>
  <si>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</si>
  <si>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</si>
  <si>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</si>
  <si>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</si>
  <si>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</si>
  <si>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</si>
  <si>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</si>
  <si>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</si>
  <si>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</si>
  <si>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</si>
  <si>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</si>
  <si>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</si>
  <si>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</si>
  <si>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</si>
  <si>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</si>
  <si>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</si>
  <si>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</si>
  <si>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</si>
  <si>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</si>
  <si>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</si>
  <si>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</si>
  <si>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</si>
  <si>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</si>
  <si>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</si>
  <si>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</si>
  <si>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</si>
  <si>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</si>
  <si>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</si>
  <si>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</si>
  <si>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</si>
  <si>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</si>
  <si>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</si>
  <si>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</si>
  <si>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</si>
  <si>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</si>
  <si>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</si>
  <si>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</si>
  <si>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</si>
  <si>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</si>
  <si>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</si>
  <si>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</si>
  <si>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</si>
  <si>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</si>
  <si>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</si>
  <si>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</si>
  <si>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</si>
  <si>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</si>
  <si>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</si>
  <si>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</si>
  <si>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</si>
  <si>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</si>
  <si>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</si>
  <si>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</si>
  <si>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</si>
  <si>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</si>
  <si>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TOMAŠA GORIČANCA MALA SUBOTICA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</si>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</sst>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2660964.75</v>
      </c>
      <c r="D2" s="7">
        <f>'PR-RAS'!E6</f>
        <v>2910950.25</v>
      </c>
      <c r="E2" s="7">
        <v>0</v>
      </c>
      <c r="F2" s="7">
        <v>0</v>
      </c>
      <c r="G2" s="8">
        <f t="shared" ref="G2:G274" si="0">(B2/1000)*(C2*1+D2*2)</f>
        <v>8482.8652500000007</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2510332.16</v>
      </c>
      <c r="D45" s="2">
        <f>'PR-RAS'!E49</f>
        <v>2640700.3499999996</v>
      </c>
      <c r="E45" s="2">
        <v>0</v>
      </c>
      <c r="F45" s="2">
        <v>0</v>
      </c>
      <c r="G45" s="3">
        <f t="shared" si="0"/>
        <v>342836.24583999993</v>
      </c>
      <c r="H45" s="3">
        <f t="shared" si="1"/>
        <v>0.50999999977648258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9312</v>
      </c>
      <c r="D49" s="2">
        <f>'PR-RAS'!E53</f>
        <v>0</v>
      </c>
      <c r="E49" s="2">
        <v>0</v>
      </c>
      <c r="F49" s="2">
        <v>0</v>
      </c>
      <c r="G49" s="3">
        <f t="shared" si="0"/>
        <v>446.976</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9312</v>
      </c>
      <c r="D52" s="2">
        <f>'PR-RAS'!E56</f>
        <v>0</v>
      </c>
      <c r="E52" s="2">
        <v>0</v>
      </c>
      <c r="F52" s="2">
        <v>0</v>
      </c>
      <c r="G52" s="3">
        <f t="shared" si="0"/>
        <v>474.91199999999998</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2462721.2800000003</v>
      </c>
      <c r="D64" s="2">
        <f>'PR-RAS'!E68</f>
        <v>2640700.3499999996</v>
      </c>
      <c r="E64" s="2">
        <v>0</v>
      </c>
      <c r="F64" s="2">
        <v>0</v>
      </c>
      <c r="G64" s="3">
        <f t="shared" si="0"/>
        <v>487879.68474</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2445662.4300000002</v>
      </c>
      <c r="D65" s="2">
        <f>'PR-RAS'!E69</f>
        <v>2627147.09</v>
      </c>
      <c r="E65" s="2">
        <v>0</v>
      </c>
      <c r="F65" s="2">
        <v>0</v>
      </c>
      <c r="G65" s="3">
        <f t="shared" si="0"/>
        <v>492797.22303999995</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17058.849999999999</v>
      </c>
      <c r="D66" s="2">
        <f>'PR-RAS'!E70</f>
        <v>13553.26</v>
      </c>
      <c r="E66" s="2">
        <v>0</v>
      </c>
      <c r="F66" s="2">
        <v>0</v>
      </c>
      <c r="G66" s="3">
        <f t="shared" si="0"/>
        <v>2870.7490499999999</v>
      </c>
      <c r="H66" s="3">
        <f t="shared" si="1"/>
        <v>0.41000000000167347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38298.879999999997</v>
      </c>
      <c r="D70" s="2">
        <f>'PR-RAS'!E74</f>
        <v>0</v>
      </c>
      <c r="E70" s="2">
        <v>0</v>
      </c>
      <c r="F70" s="2">
        <v>0</v>
      </c>
      <c r="G70" s="3">
        <f t="shared" si="0"/>
        <v>2642.6227199999998</v>
      </c>
      <c r="H70" s="3">
        <f t="shared" si="1"/>
        <v>0.12000000000261934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38298.879999999997</v>
      </c>
      <c r="D71" s="2">
        <f>'PR-RAS'!E75</f>
        <v>0</v>
      </c>
      <c r="E71" s="2">
        <v>0</v>
      </c>
      <c r="F71" s="2">
        <v>0</v>
      </c>
      <c r="G71" s="3">
        <f t="shared" si="0"/>
        <v>2680.9216000000001</v>
      </c>
      <c r="H71" s="3">
        <f t="shared" si="1"/>
        <v>0.12000000000261934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16.329999999999998</v>
      </c>
      <c r="D78" s="2">
        <f>'PR-RAS'!E82</f>
        <v>6.14</v>
      </c>
      <c r="E78" s="2">
        <v>0</v>
      </c>
      <c r="F78" s="2">
        <v>0</v>
      </c>
      <c r="G78" s="3">
        <f t="shared" si="0"/>
        <v>2.2029700000000001</v>
      </c>
      <c r="H78" s="3">
        <f t="shared" si="1"/>
        <v>0.46999999999999797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16.329999999999998</v>
      </c>
      <c r="D79" s="2">
        <f>'PR-RAS'!E83</f>
        <v>6.14</v>
      </c>
      <c r="E79" s="2">
        <v>0</v>
      </c>
      <c r="F79" s="2">
        <v>0</v>
      </c>
      <c r="G79" s="3">
        <f t="shared" si="0"/>
        <v>2.2315800000000001</v>
      </c>
      <c r="H79" s="3">
        <f t="shared" si="1"/>
        <v>0.46999999999999797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16.329999999999998</v>
      </c>
      <c r="D81" s="2">
        <f>'PR-RAS'!E85</f>
        <v>6.14</v>
      </c>
      <c r="E81" s="2">
        <v>0</v>
      </c>
      <c r="F81" s="2">
        <v>0</v>
      </c>
      <c r="G81" s="3">
        <f t="shared" si="0"/>
        <v>2.2888000000000002</v>
      </c>
      <c r="H81" s="3">
        <f t="shared" si="1"/>
        <v>0.46999999999999797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14931.6</v>
      </c>
      <c r="D102" s="2">
        <f>'PR-RAS'!E106</f>
        <v>19892</v>
      </c>
      <c r="E102" s="2">
        <v>0</v>
      </c>
      <c r="F102" s="2">
        <v>0</v>
      </c>
      <c r="G102" s="3">
        <f t="shared" si="0"/>
        <v>5526.2755999999999</v>
      </c>
      <c r="H102" s="3">
        <f t="shared" si="1"/>
        <v>0.3999999999996362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14931.6</v>
      </c>
      <c r="D108" s="2">
        <f>'PR-RAS'!E112</f>
        <v>19892</v>
      </c>
      <c r="E108" s="2">
        <v>0</v>
      </c>
      <c r="F108" s="2">
        <v>0</v>
      </c>
      <c r="G108" s="3">
        <f t="shared" si="0"/>
        <v>5854.5691999999999</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14931.6</v>
      </c>
      <c r="D113" s="2">
        <f>'PR-RAS'!E117</f>
        <v>19892</v>
      </c>
      <c r="E113" s="2">
        <v>0</v>
      </c>
      <c r="F113" s="2">
        <v>0</v>
      </c>
      <c r="G113" s="3">
        <f t="shared" si="0"/>
        <v>6128.1472000000003</v>
      </c>
      <c r="H113" s="3">
        <f t="shared" si="1"/>
        <v>0.3999999999996362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5720.01</v>
      </c>
      <c r="D121" s="2">
        <f>'PR-RAS'!E125</f>
        <v>4532.1400000000003</v>
      </c>
      <c r="E121" s="2">
        <v>0</v>
      </c>
      <c r="F121" s="2">
        <v>0</v>
      </c>
      <c r="G121" s="3">
        <f t="shared" si="0"/>
        <v>1774.1148000000001</v>
      </c>
      <c r="H121" s="3">
        <f t="shared" si="1"/>
        <v>0.1500000000005457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3165.01</v>
      </c>
      <c r="D122" s="2">
        <f>'PR-RAS'!E126</f>
        <v>3460</v>
      </c>
      <c r="E122" s="2">
        <v>0</v>
      </c>
      <c r="F122" s="2">
        <v>0</v>
      </c>
      <c r="G122" s="3">
        <f t="shared" si="0"/>
        <v>1220.28621</v>
      </c>
      <c r="H122" s="3">
        <f t="shared" si="1"/>
        <v>1.0000000000218279E-2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3165.01</v>
      </c>
      <c r="D124" s="2">
        <f>'PR-RAS'!E128</f>
        <v>3460</v>
      </c>
      <c r="E124" s="2">
        <v>0</v>
      </c>
      <c r="F124" s="2">
        <v>0</v>
      </c>
      <c r="G124" s="3">
        <f t="shared" si="0"/>
        <v>1240.45623</v>
      </c>
      <c r="H124" s="3">
        <f t="shared" si="1"/>
        <v>1.0000000000218279E-2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2555</v>
      </c>
      <c r="D125" s="2">
        <f>'PR-RAS'!E129</f>
        <v>1072.1400000000001</v>
      </c>
      <c r="E125" s="2">
        <v>0</v>
      </c>
      <c r="F125" s="2">
        <v>0</v>
      </c>
      <c r="G125" s="3">
        <f t="shared" si="0"/>
        <v>582.71072000000004</v>
      </c>
      <c r="H125" s="3">
        <f t="shared" si="1"/>
        <v>0.14000000000010004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2555</v>
      </c>
      <c r="D126" s="2">
        <f>'PR-RAS'!E130</f>
        <v>1072.1400000000001</v>
      </c>
      <c r="E126" s="2">
        <v>0</v>
      </c>
      <c r="F126" s="2">
        <v>0</v>
      </c>
      <c r="G126" s="3">
        <f t="shared" si="0"/>
        <v>587.41000000000008</v>
      </c>
      <c r="H126" s="3">
        <f t="shared" si="1"/>
        <v>0.14000000000010004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129964.65000000001</v>
      </c>
      <c r="D130" s="2">
        <f>'PR-RAS'!E134</f>
        <v>245819.62</v>
      </c>
      <c r="E130" s="2">
        <v>0</v>
      </c>
      <c r="F130" s="2">
        <v>0</v>
      </c>
      <c r="G130" s="3">
        <f t="shared" si="0"/>
        <v>80186.90181000001</v>
      </c>
      <c r="H130" s="3">
        <f t="shared" si="1"/>
        <v>0.72999999999592546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129964.65000000001</v>
      </c>
      <c r="D131" s="2">
        <f>'PR-RAS'!E135</f>
        <v>245819.62</v>
      </c>
      <c r="E131" s="2">
        <v>0</v>
      </c>
      <c r="F131" s="2">
        <v>0</v>
      </c>
      <c r="G131" s="3">
        <f t="shared" si="0"/>
        <v>80808.505700000009</v>
      </c>
      <c r="H131" s="3">
        <f t="shared" si="1"/>
        <v>0.72999999999592546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125532.77</v>
      </c>
      <c r="D132" s="2">
        <f>'PR-RAS'!E136</f>
        <v>185363.37</v>
      </c>
      <c r="E132" s="2">
        <v>0</v>
      </c>
      <c r="F132" s="2">
        <v>0</v>
      </c>
      <c r="G132" s="3">
        <f t="shared" si="0"/>
        <v>65009.99581</v>
      </c>
      <c r="H132" s="3">
        <f t="shared" si="1"/>
        <v>0.59999999999126885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4431.88</v>
      </c>
      <c r="D133" s="2">
        <f>'PR-RAS'!E137</f>
        <v>60456.25</v>
      </c>
      <c r="E133" s="2">
        <v>0</v>
      </c>
      <c r="F133" s="2">
        <v>0</v>
      </c>
      <c r="G133" s="3">
        <f t="shared" si="0"/>
        <v>16545.458160000002</v>
      </c>
      <c r="H133" s="3">
        <f t="shared" si="1"/>
        <v>0.36999999999989086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2634672.7199999997</v>
      </c>
      <c r="D148" s="2">
        <f>'PR-RAS'!E152</f>
        <v>2984566.0000000005</v>
      </c>
      <c r="E148" s="2">
        <v>0</v>
      </c>
      <c r="F148" s="2">
        <v>0</v>
      </c>
      <c r="G148" s="3">
        <f t="shared" si="0"/>
        <v>1264759.2938399999</v>
      </c>
      <c r="H148" s="3">
        <f t="shared" si="1"/>
        <v>0.28000000072643161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2261917.79</v>
      </c>
      <c r="D149" s="2">
        <f>'PR-RAS'!E153</f>
        <v>2599192.81</v>
      </c>
      <c r="E149" s="2">
        <v>0</v>
      </c>
      <c r="F149" s="2">
        <v>0</v>
      </c>
      <c r="G149" s="3">
        <f t="shared" si="0"/>
        <v>1104124.9046799999</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1866169.96</v>
      </c>
      <c r="D150" s="2">
        <f>'PR-RAS'!E154</f>
        <v>2139489.75</v>
      </c>
      <c r="E150" s="2">
        <v>0</v>
      </c>
      <c r="F150" s="2">
        <v>0</v>
      </c>
      <c r="G150" s="3">
        <f t="shared" si="0"/>
        <v>915627.26954000001</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1809026.95</v>
      </c>
      <c r="D151" s="2">
        <f>'PR-RAS'!E155</f>
        <v>2065953.77</v>
      </c>
      <c r="E151" s="2">
        <v>0</v>
      </c>
      <c r="F151" s="2">
        <v>0</v>
      </c>
      <c r="G151" s="3">
        <f t="shared" si="0"/>
        <v>891140.17350000003</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31067.65</v>
      </c>
      <c r="D153" s="2">
        <f>'PR-RAS'!E157</f>
        <v>44502.6</v>
      </c>
      <c r="E153" s="2">
        <v>0</v>
      </c>
      <c r="F153" s="2">
        <v>0</v>
      </c>
      <c r="G153" s="3">
        <f t="shared" si="0"/>
        <v>18251.073199999999</v>
      </c>
      <c r="H153" s="3">
        <f t="shared" si="1"/>
        <v>0.75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26075.360000000001</v>
      </c>
      <c r="D154" s="2">
        <f>'PR-RAS'!E158</f>
        <v>29033.38</v>
      </c>
      <c r="E154" s="2">
        <v>0</v>
      </c>
      <c r="F154" s="2">
        <v>0</v>
      </c>
      <c r="G154" s="3">
        <f t="shared" si="0"/>
        <v>12873.744359999999</v>
      </c>
      <c r="H154" s="3">
        <f t="shared" si="1"/>
        <v>0.74000000000160071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88238.05</v>
      </c>
      <c r="D155" s="2">
        <f>'PR-RAS'!E159</f>
        <v>107488.27</v>
      </c>
      <c r="E155" s="2">
        <v>0</v>
      </c>
      <c r="F155" s="2">
        <v>0</v>
      </c>
      <c r="G155" s="3">
        <f t="shared" si="0"/>
        <v>46695.046860000002</v>
      </c>
      <c r="H155" s="3">
        <f t="shared" si="1"/>
        <v>0.32000000000698492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307509.78000000003</v>
      </c>
      <c r="D156" s="2">
        <f>'PR-RAS'!E160</f>
        <v>352214.79</v>
      </c>
      <c r="E156" s="2">
        <v>0</v>
      </c>
      <c r="F156" s="2">
        <v>0</v>
      </c>
      <c r="G156" s="3">
        <f t="shared" si="0"/>
        <v>156850.60079999999</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307509.78000000003</v>
      </c>
      <c r="D158" s="2">
        <f>'PR-RAS'!E162</f>
        <v>352214.79</v>
      </c>
      <c r="E158" s="2">
        <v>0</v>
      </c>
      <c r="F158" s="2">
        <v>0</v>
      </c>
      <c r="G158" s="3">
        <f t="shared" si="0"/>
        <v>158874.47951999999</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338236.35</v>
      </c>
      <c r="D160" s="2">
        <f>'PR-RAS'!E164</f>
        <v>351565.55000000005</v>
      </c>
      <c r="E160" s="2">
        <v>0</v>
      </c>
      <c r="F160" s="2">
        <v>0</v>
      </c>
      <c r="G160" s="3">
        <f t="shared" si="0"/>
        <v>165577.42455000003</v>
      </c>
      <c r="H160" s="3">
        <f t="shared" si="1"/>
        <v>0.79999999993015081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77822.62999999999</v>
      </c>
      <c r="D161" s="2">
        <f>'PR-RAS'!E165</f>
        <v>72533.08</v>
      </c>
      <c r="E161" s="2">
        <v>0</v>
      </c>
      <c r="F161" s="2">
        <v>0</v>
      </c>
      <c r="G161" s="3">
        <f t="shared" si="0"/>
        <v>35662.206399999995</v>
      </c>
      <c r="H161" s="3">
        <f t="shared" si="1"/>
        <v>0.45000000001164153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7493.58</v>
      </c>
      <c r="D162" s="2">
        <f>'PR-RAS'!E166</f>
        <v>7549.28</v>
      </c>
      <c r="E162" s="2">
        <v>0</v>
      </c>
      <c r="F162" s="2">
        <v>0</v>
      </c>
      <c r="G162" s="3">
        <f t="shared" si="0"/>
        <v>3637.3345399999998</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58983.96</v>
      </c>
      <c r="D163" s="2">
        <f>'PR-RAS'!E167</f>
        <v>58536.35</v>
      </c>
      <c r="E163" s="2">
        <v>0</v>
      </c>
      <c r="F163" s="2">
        <v>0</v>
      </c>
      <c r="G163" s="3">
        <f t="shared" si="0"/>
        <v>28521.178920000002</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10032.290000000001</v>
      </c>
      <c r="D164" s="2">
        <f>'PR-RAS'!E168</f>
        <v>5845.15</v>
      </c>
      <c r="E164" s="2">
        <v>0</v>
      </c>
      <c r="F164" s="2">
        <v>0</v>
      </c>
      <c r="G164" s="3">
        <f t="shared" si="0"/>
        <v>3540.78217</v>
      </c>
      <c r="H164" s="3">
        <f t="shared" si="1"/>
        <v>0.44000000000050932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1312.8</v>
      </c>
      <c r="D165" s="2">
        <f>'PR-RAS'!E169</f>
        <v>602.29999999999995</v>
      </c>
      <c r="E165" s="2">
        <v>0</v>
      </c>
      <c r="F165" s="2">
        <v>0</v>
      </c>
      <c r="G165" s="3">
        <f t="shared" si="0"/>
        <v>412.85359999999997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206262.63999999998</v>
      </c>
      <c r="D166" s="2">
        <f>'PR-RAS'!E170</f>
        <v>215246.01</v>
      </c>
      <c r="E166" s="2">
        <v>0</v>
      </c>
      <c r="F166" s="2">
        <v>0</v>
      </c>
      <c r="G166" s="3">
        <f t="shared" si="0"/>
        <v>105064.51890000001</v>
      </c>
      <c r="H166" s="3">
        <f t="shared" si="1"/>
        <v>0.37000000002444722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24612.02</v>
      </c>
      <c r="D167" s="2">
        <f>'PR-RAS'!E171</f>
        <v>27499.51</v>
      </c>
      <c r="E167" s="2">
        <v>0</v>
      </c>
      <c r="F167" s="2">
        <v>0</v>
      </c>
      <c r="G167" s="3">
        <f t="shared" si="0"/>
        <v>13215.432639999999</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116749.32</v>
      </c>
      <c r="D168" s="2">
        <f>'PR-RAS'!E172</f>
        <v>119934.11</v>
      </c>
      <c r="E168" s="2">
        <v>0</v>
      </c>
      <c r="F168" s="2">
        <v>0</v>
      </c>
      <c r="G168" s="3">
        <f t="shared" si="0"/>
        <v>59555.129180000011</v>
      </c>
      <c r="H168" s="3">
        <f t="shared" si="1"/>
        <v>0.430000000007567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60396.56</v>
      </c>
      <c r="D169" s="2">
        <f>'PR-RAS'!E173</f>
        <v>59246.23</v>
      </c>
      <c r="E169" s="2">
        <v>0</v>
      </c>
      <c r="F169" s="2">
        <v>0</v>
      </c>
      <c r="G169" s="3">
        <f t="shared" si="0"/>
        <v>30053.355360000005</v>
      </c>
      <c r="H169" s="3">
        <f t="shared" si="1"/>
        <v>0.67000000000552973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3014.09</v>
      </c>
      <c r="D170" s="2">
        <f>'PR-RAS'!E174</f>
        <v>3396.28</v>
      </c>
      <c r="E170" s="2">
        <v>0</v>
      </c>
      <c r="F170" s="2">
        <v>0</v>
      </c>
      <c r="G170" s="3">
        <f t="shared" si="0"/>
        <v>1657.3238500000004</v>
      </c>
      <c r="H170" s="3">
        <f t="shared" si="1"/>
        <v>0.37000000000034561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1185.08</v>
      </c>
      <c r="D171" s="2">
        <f>'PR-RAS'!E175</f>
        <v>3681.37</v>
      </c>
      <c r="E171" s="2">
        <v>0</v>
      </c>
      <c r="F171" s="2">
        <v>0</v>
      </c>
      <c r="G171" s="3">
        <f t="shared" si="0"/>
        <v>1453.1294</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305.57</v>
      </c>
      <c r="D173" s="2">
        <f>'PR-RAS'!E177</f>
        <v>1488.51</v>
      </c>
      <c r="E173" s="2">
        <v>0</v>
      </c>
      <c r="F173" s="2">
        <v>0</v>
      </c>
      <c r="G173" s="3">
        <f t="shared" si="0"/>
        <v>564.60547999999994</v>
      </c>
      <c r="H173" s="3">
        <f t="shared" si="1"/>
        <v>0.92000000000001592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31709.82</v>
      </c>
      <c r="D174" s="2">
        <f>'PR-RAS'!E178</f>
        <v>39637.01</v>
      </c>
      <c r="E174" s="2">
        <v>0</v>
      </c>
      <c r="F174" s="2">
        <v>0</v>
      </c>
      <c r="G174" s="3">
        <f t="shared" si="0"/>
        <v>19200.204319999997</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3635.29</v>
      </c>
      <c r="D175" s="2">
        <f>'PR-RAS'!E179</f>
        <v>3410.44</v>
      </c>
      <c r="E175" s="2">
        <v>0</v>
      </c>
      <c r="F175" s="2">
        <v>0</v>
      </c>
      <c r="G175" s="3">
        <f t="shared" si="0"/>
        <v>1819.3735799999999</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5436.45</v>
      </c>
      <c r="D176" s="2">
        <f>'PR-RAS'!E180</f>
        <v>11964.53</v>
      </c>
      <c r="E176" s="2">
        <v>0</v>
      </c>
      <c r="F176" s="2">
        <v>0</v>
      </c>
      <c r="G176" s="3">
        <f t="shared" si="0"/>
        <v>5138.96425</v>
      </c>
      <c r="H176" s="3">
        <f t="shared" si="1"/>
        <v>0.91999999999916326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4783.93</v>
      </c>
      <c r="D178" s="2">
        <f>'PR-RAS'!E182</f>
        <v>4250.47</v>
      </c>
      <c r="E178" s="2">
        <v>0</v>
      </c>
      <c r="F178" s="2">
        <v>0</v>
      </c>
      <c r="G178" s="3">
        <f t="shared" si="0"/>
        <v>2351.4219899999998</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6615.6</v>
      </c>
      <c r="D180" s="2">
        <f>'PR-RAS'!E184</f>
        <v>4956.78</v>
      </c>
      <c r="E180" s="2">
        <v>0</v>
      </c>
      <c r="F180" s="2">
        <v>0</v>
      </c>
      <c r="G180" s="3">
        <f t="shared" si="0"/>
        <v>2958.7196399999998</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3453.3</v>
      </c>
      <c r="D181" s="2">
        <f>'PR-RAS'!E185</f>
        <v>7206.2</v>
      </c>
      <c r="E181" s="2">
        <v>0</v>
      </c>
      <c r="F181" s="2">
        <v>0</v>
      </c>
      <c r="G181" s="3">
        <f t="shared" si="0"/>
        <v>3215.826</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2571.15</v>
      </c>
      <c r="D182" s="2">
        <f>'PR-RAS'!E186</f>
        <v>4478.5600000000004</v>
      </c>
      <c r="E182" s="2">
        <v>0</v>
      </c>
      <c r="F182" s="2">
        <v>0</v>
      </c>
      <c r="G182" s="3">
        <f t="shared" si="0"/>
        <v>2086.6168699999998</v>
      </c>
      <c r="H182" s="3">
        <f t="shared" si="1"/>
        <v>0.58999999999969077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5214.1000000000004</v>
      </c>
      <c r="D183" s="2">
        <f>'PR-RAS'!E187</f>
        <v>3370.03</v>
      </c>
      <c r="E183" s="2">
        <v>0</v>
      </c>
      <c r="F183" s="2">
        <v>0</v>
      </c>
      <c r="G183" s="3">
        <f t="shared" si="0"/>
        <v>2175.6571199999998</v>
      </c>
      <c r="H183" s="3">
        <f t="shared" si="1"/>
        <v>0.13000000000056389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410</v>
      </c>
      <c r="D184" s="2">
        <f>'PR-RAS'!E188</f>
        <v>445</v>
      </c>
      <c r="E184" s="2">
        <v>0</v>
      </c>
      <c r="F184" s="2">
        <v>0</v>
      </c>
      <c r="G184" s="3">
        <f t="shared" si="0"/>
        <v>237.9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22031.260000000002</v>
      </c>
      <c r="D190" s="2">
        <f>'PR-RAS'!E194</f>
        <v>23704.45</v>
      </c>
      <c r="E190" s="2">
        <v>0</v>
      </c>
      <c r="F190" s="2">
        <v>0</v>
      </c>
      <c r="G190" s="3">
        <f t="shared" si="0"/>
        <v>13124.19024</v>
      </c>
      <c r="H190" s="3">
        <f t="shared" si="1"/>
        <v>0.71000000000276486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510.01</v>
      </c>
      <c r="D191" s="2">
        <f>'PR-RAS'!E195</f>
        <v>0</v>
      </c>
      <c r="E191" s="2">
        <v>0</v>
      </c>
      <c r="F191" s="2">
        <v>0</v>
      </c>
      <c r="G191" s="3">
        <f t="shared" si="0"/>
        <v>96.901899999999998</v>
      </c>
      <c r="H191" s="3">
        <f t="shared" si="1"/>
        <v>9.9999999999909051E-3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378.93</v>
      </c>
      <c r="D192" s="2">
        <f>'PR-RAS'!E196</f>
        <v>543.4</v>
      </c>
      <c r="E192" s="2">
        <v>0</v>
      </c>
      <c r="F192" s="2">
        <v>0</v>
      </c>
      <c r="G192" s="3">
        <f t="shared" si="0"/>
        <v>279.95443</v>
      </c>
      <c r="H192" s="3">
        <f t="shared" si="1"/>
        <v>0.46999999999997044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2538.5700000000002</v>
      </c>
      <c r="D195" s="2">
        <f>'PR-RAS'!E199</f>
        <v>3511.87</v>
      </c>
      <c r="E195" s="2">
        <v>0</v>
      </c>
      <c r="F195" s="2">
        <v>0</v>
      </c>
      <c r="G195" s="3">
        <f t="shared" si="0"/>
        <v>1855.0881400000001</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18415.66</v>
      </c>
      <c r="D197" s="2">
        <f>'PR-RAS'!E201</f>
        <v>19429.18</v>
      </c>
      <c r="E197" s="2">
        <v>0</v>
      </c>
      <c r="F197" s="2">
        <v>0</v>
      </c>
      <c r="G197" s="3">
        <f t="shared" si="0"/>
        <v>11225.707920000001</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952.76</v>
      </c>
      <c r="D198" s="2">
        <f>'PR-RAS'!E202</f>
        <v>428.28000000000003</v>
      </c>
      <c r="E198" s="2">
        <v>0</v>
      </c>
      <c r="F198" s="2">
        <v>0</v>
      </c>
      <c r="G198" s="3">
        <f t="shared" si="0"/>
        <v>356.43604000000005</v>
      </c>
      <c r="H198" s="3">
        <f t="shared" si="1"/>
        <v>0.52000000000003865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952.76</v>
      </c>
      <c r="D212" s="2">
        <f>'PR-RAS'!E216</f>
        <v>428.28000000000003</v>
      </c>
      <c r="E212" s="2">
        <v>0</v>
      </c>
      <c r="F212" s="2">
        <v>0</v>
      </c>
      <c r="G212" s="3">
        <f t="shared" si="0"/>
        <v>381.76652000000001</v>
      </c>
      <c r="H212" s="3">
        <f t="shared" si="1"/>
        <v>0.52000000000003865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952.76</v>
      </c>
      <c r="D213" s="2">
        <f>'PR-RAS'!E217</f>
        <v>421.05</v>
      </c>
      <c r="E213" s="2">
        <v>0</v>
      </c>
      <c r="F213" s="2">
        <v>0</v>
      </c>
      <c r="G213" s="3">
        <f t="shared" si="0"/>
        <v>380.51032000000004</v>
      </c>
      <c r="H213" s="3">
        <f t="shared" si="1"/>
        <v>0.29000000000002046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7.23</v>
      </c>
      <c r="E215" s="2">
        <v>0</v>
      </c>
      <c r="F215" s="2">
        <v>0</v>
      </c>
      <c r="G215" s="3">
        <f t="shared" si="0"/>
        <v>3.0944400000000001</v>
      </c>
      <c r="H215" s="3">
        <f t="shared" si="1"/>
        <v>0.23000000000000043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32572.36</v>
      </c>
      <c r="D258" s="2">
        <f>'PR-RAS'!E262</f>
        <v>32441.66</v>
      </c>
      <c r="E258" s="2">
        <v>0</v>
      </c>
      <c r="F258" s="2">
        <v>0</v>
      </c>
      <c r="G258" s="3">
        <f t="shared" si="0"/>
        <v>25046.109759999999</v>
      </c>
      <c r="H258" s="3">
        <f t="shared" si="1"/>
        <v>0.7000000000007276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32572.36</v>
      </c>
      <c r="D265" s="2">
        <f>'PR-RAS'!E269</f>
        <v>32441.66</v>
      </c>
      <c r="E265" s="2">
        <v>0</v>
      </c>
      <c r="F265" s="2">
        <v>0</v>
      </c>
      <c r="G265" s="3">
        <f t="shared" si="0"/>
        <v>25728.29952</v>
      </c>
      <c r="H265" s="3">
        <f t="shared" si="1"/>
        <v>0.7000000000007276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32572.36</v>
      </c>
      <c r="D267" s="2">
        <f>'PR-RAS'!E271</f>
        <v>32441.66</v>
      </c>
      <c r="E267" s="2">
        <v>0</v>
      </c>
      <c r="F267" s="2">
        <v>0</v>
      </c>
      <c r="G267" s="3">
        <f t="shared" si="0"/>
        <v>25923.210879999999</v>
      </c>
      <c r="H267" s="3">
        <f t="shared" si="1"/>
        <v>0.7000000000007276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993.46</v>
      </c>
      <c r="D269" s="2">
        <f>'PR-RAS'!E273</f>
        <v>937.7</v>
      </c>
      <c r="E269" s="2">
        <v>0</v>
      </c>
      <c r="F269" s="2">
        <v>0</v>
      </c>
      <c r="G269" s="3">
        <f t="shared" si="0"/>
        <v>768.85448000000008</v>
      </c>
      <c r="H269" s="3">
        <f t="shared" si="1"/>
        <v>0.75999999999999091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993.46</v>
      </c>
      <c r="D270" s="2">
        <f>'PR-RAS'!E274</f>
        <v>937.7</v>
      </c>
      <c r="E270" s="2">
        <v>0</v>
      </c>
      <c r="F270" s="2">
        <v>0</v>
      </c>
      <c r="G270" s="3">
        <f t="shared" si="0"/>
        <v>771.72334000000012</v>
      </c>
      <c r="H270" s="3">
        <f t="shared" si="1"/>
        <v>0.75999999999999091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993.46</v>
      </c>
      <c r="D272" s="2">
        <f>'PR-RAS'!E276</f>
        <v>937.7</v>
      </c>
      <c r="E272" s="2">
        <v>0</v>
      </c>
      <c r="F272" s="2">
        <v>0</v>
      </c>
      <c r="G272" s="3">
        <f t="shared" si="0"/>
        <v>777.46106000000009</v>
      </c>
      <c r="H272" s="3">
        <f t="shared" si="1"/>
        <v>0.75999999999999091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2634672.7199999997</v>
      </c>
      <c r="D295" s="2">
        <f>'PR-RAS'!E299</f>
        <v>2984566.0000000005</v>
      </c>
      <c r="E295" s="2">
        <v>0</v>
      </c>
      <c r="F295" s="2">
        <v>0</v>
      </c>
      <c r="G295" s="3">
        <f t="shared" si="12"/>
        <v>2529518.5876799999</v>
      </c>
      <c r="H295" s="3">
        <f t="shared" si="13"/>
        <v>0.28000000072643161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26292.030000000261</v>
      </c>
      <c r="D296" s="2">
        <f>'PR-RAS'!E300</f>
        <v>0</v>
      </c>
      <c r="E296" s="2">
        <v>0</v>
      </c>
      <c r="F296" s="2">
        <v>0</v>
      </c>
      <c r="G296" s="3">
        <f t="shared" si="12"/>
        <v>7756.1488500000769</v>
      </c>
      <c r="H296" s="3">
        <f t="shared" si="13"/>
        <v>3.0000000260770321E-2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73615.750000000466</v>
      </c>
      <c r="E297" s="2">
        <v>0</v>
      </c>
      <c r="F297" s="2">
        <v>0</v>
      </c>
      <c r="G297" s="3">
        <f t="shared" si="12"/>
        <v>43580.524000000274</v>
      </c>
      <c r="H297" s="3">
        <f t="shared" si="13"/>
        <v>0.24999999953433871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23057.22</v>
      </c>
      <c r="D299" s="2">
        <f>'PR-RAS'!E303</f>
        <v>17795.22</v>
      </c>
      <c r="E299" s="2">
        <v>0</v>
      </c>
      <c r="F299" s="2">
        <v>0</v>
      </c>
      <c r="G299" s="3">
        <f t="shared" si="12"/>
        <v>17477.002680000001</v>
      </c>
      <c r="H299" s="3">
        <f t="shared" si="13"/>
        <v>0.44000000000232831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785</v>
      </c>
      <c r="D300" s="2">
        <f>'PR-RAS'!E304</f>
        <v>209436.72</v>
      </c>
      <c r="E300" s="2">
        <v>0</v>
      </c>
      <c r="F300" s="2">
        <v>0</v>
      </c>
      <c r="G300" s="3">
        <f t="shared" si="12"/>
        <v>125477.87355999999</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505</v>
      </c>
      <c r="D301" s="2">
        <f>'PR-RAS'!E305</f>
        <v>420</v>
      </c>
      <c r="E301" s="2">
        <v>0</v>
      </c>
      <c r="F301" s="2">
        <v>0</v>
      </c>
      <c r="G301" s="3">
        <f t="shared" si="12"/>
        <v>403.5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21490.73</v>
      </c>
      <c r="D355" s="2">
        <f>'PR-RAS'!E360</f>
        <v>75319.45</v>
      </c>
      <c r="E355" s="2">
        <v>0</v>
      </c>
      <c r="F355" s="2">
        <v>0</v>
      </c>
      <c r="G355" s="3">
        <f t="shared" si="12"/>
        <v>60933.889019999995</v>
      </c>
      <c r="H355" s="3">
        <f t="shared" si="13"/>
        <v>0.71999999999752617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20490.73</v>
      </c>
      <c r="D368" s="2">
        <f>'PR-RAS'!E373</f>
        <v>26819.449999999997</v>
      </c>
      <c r="E368" s="2">
        <v>0</v>
      </c>
      <c r="F368" s="2">
        <v>0</v>
      </c>
      <c r="G368" s="3">
        <f t="shared" si="12"/>
        <v>27205.574209999995</v>
      </c>
      <c r="H368" s="3">
        <f t="shared" si="13"/>
        <v>0.71999999999752617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16647</v>
      </c>
      <c r="D374" s="2">
        <f>'PR-RAS'!E379</f>
        <v>18491.349999999999</v>
      </c>
      <c r="E374" s="2">
        <v>0</v>
      </c>
      <c r="F374" s="2">
        <v>0</v>
      </c>
      <c r="G374" s="3">
        <f t="shared" si="12"/>
        <v>20003.878099999998</v>
      </c>
      <c r="H374" s="3">
        <f t="shared" si="13"/>
        <v>0.34999999999854481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7897.5</v>
      </c>
      <c r="D375" s="2">
        <f>'PR-RAS'!E380</f>
        <v>13247.46</v>
      </c>
      <c r="E375" s="2">
        <v>0</v>
      </c>
      <c r="F375" s="2">
        <v>0</v>
      </c>
      <c r="G375" s="3">
        <f t="shared" si="12"/>
        <v>12862.765079999999</v>
      </c>
      <c r="H375" s="3">
        <f t="shared" si="13"/>
        <v>0.95999999999912689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747.13</v>
      </c>
      <c r="E376" s="2">
        <v>0</v>
      </c>
      <c r="F376" s="2">
        <v>0</v>
      </c>
      <c r="G376" s="3">
        <f t="shared" si="12"/>
        <v>560.34749999999997</v>
      </c>
      <c r="H376" s="3">
        <f t="shared" si="13"/>
        <v>0.12999999999999545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8749.5</v>
      </c>
      <c r="D377" s="2">
        <f>'PR-RAS'!E382</f>
        <v>4201.76</v>
      </c>
      <c r="E377" s="2">
        <v>0</v>
      </c>
      <c r="F377" s="2">
        <v>0</v>
      </c>
      <c r="G377" s="3">
        <f t="shared" si="12"/>
        <v>6449.5355200000004</v>
      </c>
      <c r="H377" s="3">
        <f t="shared" si="13"/>
        <v>0.73999999999978172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295</v>
      </c>
      <c r="E379" s="2">
        <v>0</v>
      </c>
      <c r="F379" s="2">
        <v>0</v>
      </c>
      <c r="G379" s="3">
        <f t="shared" si="12"/>
        <v>223.02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3843.73</v>
      </c>
      <c r="D388" s="2">
        <f>'PR-RAS'!E393</f>
        <v>8328.1</v>
      </c>
      <c r="E388" s="2">
        <v>0</v>
      </c>
      <c r="F388" s="2">
        <v>0</v>
      </c>
      <c r="G388" s="3">
        <f t="shared" si="12"/>
        <v>7933.4729100000004</v>
      </c>
      <c r="H388" s="3">
        <f t="shared" si="13"/>
        <v>0.37000000000034561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3843.73</v>
      </c>
      <c r="D389" s="2">
        <f>'PR-RAS'!E394</f>
        <v>8328.1</v>
      </c>
      <c r="E389" s="2">
        <v>0</v>
      </c>
      <c r="F389" s="2">
        <v>0</v>
      </c>
      <c r="G389" s="3">
        <f t="shared" si="12"/>
        <v>7953.9728400000004</v>
      </c>
      <c r="H389" s="3">
        <f t="shared" si="13"/>
        <v>0.37000000000034561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1000</v>
      </c>
      <c r="D407" s="2">
        <f>'PR-RAS'!E412</f>
        <v>48500</v>
      </c>
      <c r="E407" s="2">
        <v>0</v>
      </c>
      <c r="F407" s="2">
        <v>0</v>
      </c>
      <c r="G407" s="3">
        <f t="shared" si="12"/>
        <v>39788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1000</v>
      </c>
      <c r="D408" s="2">
        <f>'PR-RAS'!E413</f>
        <v>48500</v>
      </c>
      <c r="E408" s="2">
        <v>0</v>
      </c>
      <c r="F408" s="2">
        <v>0</v>
      </c>
      <c r="G408" s="3">
        <f t="shared" si="12"/>
        <v>39886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21490.73</v>
      </c>
      <c r="D413" s="2">
        <f>'PR-RAS'!E418</f>
        <v>75319.45</v>
      </c>
      <c r="E413" s="2">
        <v>0</v>
      </c>
      <c r="F413" s="2">
        <v>0</v>
      </c>
      <c r="G413" s="3">
        <f t="shared" si="12"/>
        <v>70917.407559999992</v>
      </c>
      <c r="H413" s="3">
        <f t="shared" si="13"/>
        <v>0.71999999999752617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74.5</v>
      </c>
      <c r="D415" s="2">
        <f>'PR-RAS'!E420</f>
        <v>74.5</v>
      </c>
      <c r="E415" s="2">
        <v>0</v>
      </c>
      <c r="F415" s="2">
        <v>0</v>
      </c>
      <c r="G415" s="3">
        <f t="shared" si="12"/>
        <v>92.528999999999996</v>
      </c>
      <c r="H415" s="3">
        <f t="shared" si="13"/>
        <v>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2660964.75</v>
      </c>
      <c r="D417" s="2">
        <f>'PR-RAS'!E422</f>
        <v>2910950.25</v>
      </c>
      <c r="E417" s="2">
        <v>0</v>
      </c>
      <c r="F417" s="2">
        <v>0</v>
      </c>
      <c r="G417" s="3">
        <f t="shared" si="12"/>
        <v>3528871.9439999997</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2656163.4499999997</v>
      </c>
      <c r="D418" s="2">
        <f>'PR-RAS'!E423</f>
        <v>3059885.4500000007</v>
      </c>
      <c r="E418" s="2">
        <v>0</v>
      </c>
      <c r="F418" s="2">
        <v>0</v>
      </c>
      <c r="G418" s="3">
        <f t="shared" si="12"/>
        <v>3659564.6239500004</v>
      </c>
      <c r="H418" s="3">
        <f t="shared" si="13"/>
        <v>0.90000000037252903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4801.3000000002794</v>
      </c>
      <c r="D419" s="2">
        <f>'PR-RAS'!E424</f>
        <v>0</v>
      </c>
      <c r="E419" s="2">
        <v>0</v>
      </c>
      <c r="F419" s="2">
        <v>0</v>
      </c>
      <c r="G419" s="3">
        <f t="shared" si="12"/>
        <v>2006.9434000001168</v>
      </c>
      <c r="H419" s="3">
        <f t="shared" si="13"/>
        <v>0.30000000027939677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148935.20000000065</v>
      </c>
      <c r="E420" s="2">
        <v>0</v>
      </c>
      <c r="F420" s="2">
        <v>0</v>
      </c>
      <c r="G420" s="3">
        <f t="shared" si="12"/>
        <v>124807.69760000054</v>
      </c>
      <c r="H420" s="3">
        <f t="shared" si="13"/>
        <v>0.2000000006519258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23131.72</v>
      </c>
      <c r="D422" s="2">
        <f>'PR-RAS'!E427</f>
        <v>17869.72</v>
      </c>
      <c r="E422" s="2">
        <v>0</v>
      </c>
      <c r="F422" s="2">
        <v>0</v>
      </c>
      <c r="G422" s="3">
        <f t="shared" si="12"/>
        <v>24784.75836</v>
      </c>
      <c r="H422" s="3">
        <f t="shared" si="13"/>
        <v>0.55999999999767169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785</v>
      </c>
      <c r="D423" s="2">
        <f>'PR-RAS'!E428</f>
        <v>209436.72</v>
      </c>
      <c r="E423" s="2">
        <v>0</v>
      </c>
      <c r="F423" s="2">
        <v>0</v>
      </c>
      <c r="G423" s="3">
        <f t="shared" si="12"/>
        <v>177095.86168</v>
      </c>
      <c r="H423" s="3">
        <f t="shared" si="13"/>
        <v>0.27999999999883585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2660964.75</v>
      </c>
      <c r="D637" s="2">
        <f>'PR-RAS'!E643</f>
        <v>2910950.25</v>
      </c>
      <c r="E637" s="2">
        <v>0</v>
      </c>
      <c r="F637" s="2">
        <v>0</v>
      </c>
      <c r="G637" s="3">
        <f t="shared" si="14"/>
        <v>5395102.2989999996</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2656163.4499999997</v>
      </c>
      <c r="D638" s="2">
        <f>'PR-RAS'!E644</f>
        <v>3059885.4500000007</v>
      </c>
      <c r="E638" s="2">
        <v>0</v>
      </c>
      <c r="F638" s="2">
        <v>0</v>
      </c>
      <c r="G638" s="3">
        <f t="shared" si="14"/>
        <v>5590270.1809500009</v>
      </c>
      <c r="H638" s="3">
        <f t="shared" si="15"/>
        <v>0.90000000037252903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4801.3000000002794</v>
      </c>
      <c r="D639" s="2">
        <f>'PR-RAS'!E645</f>
        <v>0</v>
      </c>
      <c r="E639" s="2">
        <v>0</v>
      </c>
      <c r="F639" s="2">
        <v>0</v>
      </c>
      <c r="G639" s="3">
        <f t="shared" si="14"/>
        <v>3063.2294000001784</v>
      </c>
      <c r="H639" s="3">
        <f t="shared" si="15"/>
        <v>0.30000000027939677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148935.20000000065</v>
      </c>
      <c r="E640" s="2">
        <v>0</v>
      </c>
      <c r="F640" s="2">
        <v>0</v>
      </c>
      <c r="G640" s="3">
        <f t="shared" si="14"/>
        <v>190339.18560000084</v>
      </c>
      <c r="H640" s="3">
        <f t="shared" si="15"/>
        <v>0.2000000006519258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23131.72</v>
      </c>
      <c r="D642" s="2">
        <f>'PR-RAS'!E648</f>
        <v>17869.72</v>
      </c>
      <c r="E642" s="2">
        <v>0</v>
      </c>
      <c r="F642" s="2">
        <v>0</v>
      </c>
      <c r="G642" s="3">
        <f t="shared" si="14"/>
        <v>37736.413560000001</v>
      </c>
      <c r="H642" s="3">
        <f t="shared" si="15"/>
        <v>0.55999999999767169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18330.419999999722</v>
      </c>
      <c r="D644" s="2">
        <f>'PR-RAS'!E650</f>
        <v>166804.92000000065</v>
      </c>
      <c r="E644" s="2">
        <v>0</v>
      </c>
      <c r="F644" s="2">
        <v>0</v>
      </c>
      <c r="G644" s="3">
        <f t="shared" si="14"/>
        <v>226297.58718000067</v>
      </c>
      <c r="H644" s="3">
        <f t="shared" si="15"/>
        <v>0.49999999906867743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176823.65</v>
      </c>
      <c r="D645" s="2">
        <f>'PR-RAS'!E651</f>
        <v>0</v>
      </c>
      <c r="E645" s="2">
        <v>0</v>
      </c>
      <c r="F645" s="2">
        <v>0</v>
      </c>
      <c r="G645" s="3">
        <f t="shared" si="14"/>
        <v>113874.43059999999</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9928.66</v>
      </c>
      <c r="D646" s="2">
        <f>'PR-RAS'!E653</f>
        <v>30739.119999999999</v>
      </c>
      <c r="E646" s="2">
        <v>0</v>
      </c>
      <c r="F646" s="2">
        <v>0</v>
      </c>
      <c r="G646" s="3">
        <f t="shared" si="14"/>
        <v>46057.450499999999</v>
      </c>
      <c r="H646" s="3">
        <f t="shared" si="15"/>
        <v>0.45999999999912689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506258</v>
      </c>
      <c r="D647" s="2">
        <f>'PR-RAS'!E654</f>
        <v>516525</v>
      </c>
      <c r="E647" s="2">
        <v>0</v>
      </c>
      <c r="F647" s="2">
        <v>0</v>
      </c>
      <c r="G647" s="3">
        <f t="shared" si="14"/>
        <v>994392.96799999999</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485447.54</v>
      </c>
      <c r="D648" s="2">
        <f>'PR-RAS'!E655</f>
        <v>547264.12</v>
      </c>
      <c r="E648" s="2">
        <v>0</v>
      </c>
      <c r="F648" s="2">
        <v>0</v>
      </c>
      <c r="G648" s="3">
        <f t="shared" si="14"/>
        <v>1022244.32966</v>
      </c>
      <c r="H648" s="3">
        <f t="shared" si="15"/>
        <v>0.58000000001629815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30739.119999999995</v>
      </c>
      <c r="D649" s="2">
        <f>'PR-RAS'!E656</f>
        <v>0</v>
      </c>
      <c r="E649" s="2">
        <v>0</v>
      </c>
      <c r="F649" s="2">
        <v>0</v>
      </c>
      <c r="G649" s="3">
        <f t="shared" si="14"/>
        <v>19918.949759999996</v>
      </c>
      <c r="H649" s="3">
        <f t="shared" si="15"/>
        <v>0.11999999999534339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90</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76</v>
      </c>
      <c r="E653" s="2">
        <v>0</v>
      </c>
      <c r="F653" s="2">
        <v>0</v>
      </c>
      <c r="G653" s="3">
        <f t="shared" si="14"/>
        <v>150.61199999999999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2427888.48</v>
      </c>
      <c r="D676" s="2">
        <f>'PR-RAS'!E683</f>
        <v>2580827.7599999998</v>
      </c>
      <c r="E676" s="2">
        <v>0</v>
      </c>
      <c r="F676" s="2">
        <v>0</v>
      </c>
      <c r="G676" s="3">
        <f t="shared" si="14"/>
        <v>5122942.2</v>
      </c>
      <c r="H676" s="3">
        <f t="shared" si="15"/>
        <v>0.72000000020489097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17773.95</v>
      </c>
      <c r="D677" s="2">
        <f>'PR-RAS'!E684</f>
        <v>46319.33</v>
      </c>
      <c r="E677" s="2">
        <v>0</v>
      </c>
      <c r="F677" s="2">
        <v>0</v>
      </c>
      <c r="G677" s="3">
        <f t="shared" si="14"/>
        <v>74638.924360000005</v>
      </c>
      <c r="H677" s="3">
        <f t="shared" si="15"/>
        <v>0.38000000000101863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3842.34</v>
      </c>
      <c r="D678" s="2">
        <f>'PR-RAS'!E685</f>
        <v>8402.6</v>
      </c>
      <c r="E678" s="2">
        <v>0</v>
      </c>
      <c r="F678" s="2">
        <v>0</v>
      </c>
      <c r="G678" s="3">
        <f t="shared" si="14"/>
        <v>13978.384580000002</v>
      </c>
      <c r="H678" s="3">
        <f t="shared" si="15"/>
        <v>0.73999999999978172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13216.51</v>
      </c>
      <c r="D679" s="2">
        <f>'PR-RAS'!E686</f>
        <v>5150.66</v>
      </c>
      <c r="E679" s="2">
        <v>0</v>
      </c>
      <c r="F679" s="2">
        <v>0</v>
      </c>
      <c r="G679" s="3">
        <f t="shared" si="14"/>
        <v>15945.088740000003</v>
      </c>
      <c r="H679" s="3">
        <f t="shared" si="15"/>
        <v>0.82999999999992724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38298.879999999997</v>
      </c>
      <c r="D696" s="2">
        <f>'PR-RAS'!E703</f>
        <v>0</v>
      </c>
      <c r="E696" s="2">
        <v>0</v>
      </c>
      <c r="F696" s="2">
        <v>0</v>
      </c>
      <c r="G696" s="3">
        <f t="shared" si="14"/>
        <v>26617.721599999997</v>
      </c>
      <c r="H696" s="3">
        <f t="shared" si="15"/>
        <v>0.12000000000261934</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13292.87</v>
      </c>
      <c r="D717" s="2">
        <f>'PR-RAS'!E724</f>
        <v>17002</v>
      </c>
      <c r="E717" s="2">
        <v>0</v>
      </c>
      <c r="F717" s="2">
        <v>0</v>
      </c>
      <c r="G717" s="3">
        <f t="shared" si="14"/>
        <v>33864.558920000003</v>
      </c>
      <c r="H717" s="3">
        <f t="shared" si="15"/>
        <v>0.12999999999919964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164.27</v>
      </c>
      <c r="E719" s="2">
        <v>0</v>
      </c>
      <c r="F719" s="2">
        <v>0</v>
      </c>
      <c r="G719" s="3">
        <f t="shared" si="14"/>
        <v>235.89171999999999</v>
      </c>
      <c r="H719" s="3">
        <f t="shared" si="15"/>
        <v>0.27000000000001023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58983.96</v>
      </c>
      <c r="D727" s="2">
        <f>'PR-RAS'!E734</f>
        <v>58536.35</v>
      </c>
      <c r="E727" s="2">
        <v>0</v>
      </c>
      <c r="F727" s="2">
        <v>0</v>
      </c>
      <c r="G727" s="3">
        <f t="shared" si="14"/>
        <v>127817.13516000001</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5694.36</v>
      </c>
      <c r="D729" s="2">
        <f>'PR-RAS'!E736</f>
        <v>3265.29</v>
      </c>
      <c r="E729" s="2">
        <v>0</v>
      </c>
      <c r="F729" s="2">
        <v>0</v>
      </c>
      <c r="G729" s="3">
        <f t="shared" si="14"/>
        <v>8899.7563199999986</v>
      </c>
      <c r="H729" s="3">
        <f t="shared" si="15"/>
        <v>0.6499999999996362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281.52</v>
      </c>
      <c r="E730" s="2">
        <v>0</v>
      </c>
      <c r="F730" s="2">
        <v>0</v>
      </c>
      <c r="G730" s="3">
        <f t="shared" si="14"/>
        <v>410.45615999999995</v>
      </c>
      <c r="H730" s="3">
        <f t="shared" si="15"/>
        <v>0.48000000000001819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343.41</v>
      </c>
      <c r="E731" s="2">
        <v>0</v>
      </c>
      <c r="F731" s="2">
        <v>0</v>
      </c>
      <c r="G731" s="3">
        <f t="shared" si="14"/>
        <v>501.37860000000001</v>
      </c>
      <c r="H731" s="3">
        <f t="shared" si="15"/>
        <v>0.41000000000002501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298.7</v>
      </c>
      <c r="D732" s="2">
        <f>'PR-RAS'!E739</f>
        <v>174.26</v>
      </c>
      <c r="E732" s="2">
        <v>0</v>
      </c>
      <c r="F732" s="2">
        <v>0</v>
      </c>
      <c r="G732" s="3">
        <f t="shared" si="14"/>
        <v>473.11781999999999</v>
      </c>
      <c r="H732" s="3">
        <f t="shared" si="15"/>
        <v>0.56000000000000227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672</v>
      </c>
      <c r="D737" s="2">
        <f>'PR-RAS'!E744</f>
        <v>1746</v>
      </c>
      <c r="E737" s="2">
        <v>0</v>
      </c>
      <c r="F737" s="2">
        <v>0</v>
      </c>
      <c r="G737" s="3">
        <f t="shared" si="28"/>
        <v>3064.7039999999997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32572.36</v>
      </c>
      <c r="D848" s="2">
        <f>'PR-RAS'!E855</f>
        <v>32441.66</v>
      </c>
      <c r="E848" s="2">
        <v>0</v>
      </c>
      <c r="F848" s="2">
        <v>0</v>
      </c>
      <c r="G848" s="3">
        <f t="shared" si="34"/>
        <v>82544.960959999997</v>
      </c>
      <c r="H848" s="3">
        <f t="shared" si="35"/>
        <v>0.7000000000007276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4620036.75</v>
      </c>
      <c r="D1011" s="7">
        <f>BILANCA!E6</f>
        <v>4640509.2199999988</v>
      </c>
      <c r="E1011" s="7">
        <v>0</v>
      </c>
      <c r="F1011" s="7">
        <v>0</v>
      </c>
      <c r="G1011" s="8">
        <f t="shared" ref="G1011:G1306" si="38">B1011/1000*C1011+B1011/500*D1011</f>
        <v>13901.055189999999</v>
      </c>
      <c r="H1011" s="8">
        <f t="shared" si="35"/>
        <v>0.4699999988079071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4409699.78</v>
      </c>
      <c r="D1012" s="2">
        <f>BILANCA!E7</f>
        <v>4368987.9099999992</v>
      </c>
      <c r="E1012" s="2">
        <v>0</v>
      </c>
      <c r="F1012" s="2">
        <v>0</v>
      </c>
      <c r="G1012" s="3">
        <f t="shared" si="38"/>
        <v>26295.351199999997</v>
      </c>
      <c r="H1012" s="3">
        <f t="shared" si="35"/>
        <v>0.31000000052154064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2532.31</v>
      </c>
      <c r="D1013" s="2">
        <f>BILANCA!E8</f>
        <v>2532.31</v>
      </c>
      <c r="E1013" s="2">
        <v>0</v>
      </c>
      <c r="F1013" s="2">
        <v>0</v>
      </c>
      <c r="G1013" s="3">
        <f t="shared" si="38"/>
        <v>22.790790000000001</v>
      </c>
      <c r="H1013" s="3">
        <f t="shared" si="35"/>
        <v>0.61999999999989086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2532.31</v>
      </c>
      <c r="D1014" s="2">
        <f>BILANCA!E9</f>
        <v>2532.31</v>
      </c>
      <c r="E1014" s="2">
        <v>0</v>
      </c>
      <c r="F1014" s="2">
        <v>0</v>
      </c>
      <c r="G1014" s="3">
        <f t="shared" si="38"/>
        <v>30.387719999999998</v>
      </c>
      <c r="H1014" s="3">
        <f t="shared" si="35"/>
        <v>0.61999999999989086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4401042.4700000007</v>
      </c>
      <c r="D1017" s="2">
        <f>BILANCA!E12</f>
        <v>4311830.5999999996</v>
      </c>
      <c r="E1017" s="2">
        <v>0</v>
      </c>
      <c r="F1017" s="2">
        <v>0</v>
      </c>
      <c r="G1017" s="3">
        <f t="shared" si="38"/>
        <v>91172.925690000004</v>
      </c>
      <c r="H1017" s="3">
        <f t="shared" si="35"/>
        <v>0.87000000104308128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4342762.03</v>
      </c>
      <c r="D1018" s="2">
        <f>BILANCA!E13</f>
        <v>4268661.72</v>
      </c>
      <c r="E1018" s="2">
        <v>0</v>
      </c>
      <c r="F1018" s="2">
        <v>0</v>
      </c>
      <c r="G1018" s="3">
        <f t="shared" si="38"/>
        <v>103040.68376000001</v>
      </c>
      <c r="H1018" s="3">
        <f t="shared" si="35"/>
        <v>0.31000000052154064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5895102.6200000001</v>
      </c>
      <c r="D1020" s="2">
        <f>BILANCA!E15</f>
        <v>5895102.6200000001</v>
      </c>
      <c r="E1020" s="2">
        <v>0</v>
      </c>
      <c r="F1020" s="2">
        <v>0</v>
      </c>
      <c r="G1020" s="3">
        <f t="shared" si="38"/>
        <v>176853.07860000001</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2575.3200000000002</v>
      </c>
      <c r="D1021" s="2">
        <f>BILANCA!E16</f>
        <v>2575.3200000000002</v>
      </c>
      <c r="E1021" s="2">
        <v>0</v>
      </c>
      <c r="F1021" s="2">
        <v>0</v>
      </c>
      <c r="G1021" s="3">
        <f t="shared" si="38"/>
        <v>84.985560000000007</v>
      </c>
      <c r="H1021" s="3">
        <f t="shared" si="35"/>
        <v>0.64000000000032742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8230.31</v>
      </c>
      <c r="D1022" s="2">
        <f>BILANCA!E17</f>
        <v>8230.31</v>
      </c>
      <c r="E1022" s="2">
        <v>0</v>
      </c>
      <c r="F1022" s="2">
        <v>0</v>
      </c>
      <c r="G1022" s="3">
        <f t="shared" si="38"/>
        <v>296.29115999999999</v>
      </c>
      <c r="H1022" s="3">
        <f t="shared" si="35"/>
        <v>0.61999999999898137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1563146.22</v>
      </c>
      <c r="D1023" s="2">
        <f>BILANCA!E18</f>
        <v>1637246.53</v>
      </c>
      <c r="E1023" s="2">
        <v>0</v>
      </c>
      <c r="F1023" s="2">
        <v>0</v>
      </c>
      <c r="G1023" s="3">
        <f t="shared" si="38"/>
        <v>62889.310639999996</v>
      </c>
      <c r="H1023" s="3">
        <f t="shared" si="35"/>
        <v>0.68999999994412065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58280.44</v>
      </c>
      <c r="D1024" s="2">
        <f>BILANCA!E19</f>
        <v>43168.880000000005</v>
      </c>
      <c r="E1024" s="2">
        <v>0</v>
      </c>
      <c r="F1024" s="2">
        <v>0</v>
      </c>
      <c r="G1024" s="3">
        <f t="shared" si="38"/>
        <v>2024.6548000000003</v>
      </c>
      <c r="H1024" s="3">
        <f t="shared" si="35"/>
        <v>0.55999999999767169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246672.52</v>
      </c>
      <c r="D1025" s="2">
        <f>BILANCA!E20</f>
        <v>240038.01</v>
      </c>
      <c r="E1025" s="2">
        <v>0</v>
      </c>
      <c r="F1025" s="2">
        <v>0</v>
      </c>
      <c r="G1025" s="3">
        <f t="shared" si="38"/>
        <v>10901.2281</v>
      </c>
      <c r="H1025" s="3">
        <f t="shared" si="35"/>
        <v>0.4900000000197906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19726.22</v>
      </c>
      <c r="D1026" s="2">
        <f>BILANCA!E21</f>
        <v>19677</v>
      </c>
      <c r="E1026" s="2">
        <v>0</v>
      </c>
      <c r="F1026" s="2">
        <v>0</v>
      </c>
      <c r="G1026" s="3">
        <f t="shared" si="38"/>
        <v>945.28351999999995</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33460.75</v>
      </c>
      <c r="D1027" s="2">
        <f>BILANCA!E22</f>
        <v>36391.879999999997</v>
      </c>
      <c r="E1027" s="2">
        <v>0</v>
      </c>
      <c r="F1027" s="2">
        <v>0</v>
      </c>
      <c r="G1027" s="3">
        <f t="shared" si="38"/>
        <v>1806.1566700000001</v>
      </c>
      <c r="H1027" s="3">
        <f t="shared" si="35"/>
        <v>0.37000000000261934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451.81</v>
      </c>
      <c r="D1029" s="2">
        <f>BILANCA!E24</f>
        <v>746.81</v>
      </c>
      <c r="E1029" s="2">
        <v>0</v>
      </c>
      <c r="F1029" s="2">
        <v>0</v>
      </c>
      <c r="G1029" s="3">
        <f t="shared" si="38"/>
        <v>36.963169999999991</v>
      </c>
      <c r="H1029" s="3">
        <f t="shared" si="35"/>
        <v>0.3800000000000523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144323.04999999999</v>
      </c>
      <c r="D1030" s="2">
        <f>BILANCA!E25</f>
        <v>144323.04999999999</v>
      </c>
      <c r="E1030" s="2">
        <v>0</v>
      </c>
      <c r="F1030" s="2">
        <v>0</v>
      </c>
      <c r="G1030" s="3">
        <f t="shared" si="38"/>
        <v>8659.3829999999998</v>
      </c>
      <c r="H1030" s="3">
        <f t="shared" si="35"/>
        <v>9.9999999976716936E-2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116097.13</v>
      </c>
      <c r="D1031" s="2">
        <f>BILANCA!E26</f>
        <v>112720.73</v>
      </c>
      <c r="E1031" s="2">
        <v>0</v>
      </c>
      <c r="F1031" s="2">
        <v>0</v>
      </c>
      <c r="G1031" s="3">
        <f t="shared" si="38"/>
        <v>7172.3103900000006</v>
      </c>
      <c r="H1031" s="3">
        <f t="shared" si="35"/>
        <v>0.40000000000873115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502451.04</v>
      </c>
      <c r="D1033" s="2">
        <f>BILANCA!E28</f>
        <v>510728.6</v>
      </c>
      <c r="E1033" s="2">
        <v>0</v>
      </c>
      <c r="F1033" s="2">
        <v>0</v>
      </c>
      <c r="G1033" s="3">
        <f t="shared" si="38"/>
        <v>35049.889519999997</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149.44999999999999</v>
      </c>
      <c r="D1035" s="2">
        <f>BILANCA!E30</f>
        <v>0</v>
      </c>
      <c r="E1035" s="2">
        <v>0</v>
      </c>
      <c r="F1035" s="2">
        <v>0</v>
      </c>
      <c r="G1035" s="3">
        <f t="shared" si="38"/>
        <v>3.7362500000000001</v>
      </c>
      <c r="H1035" s="3">
        <f t="shared" si="35"/>
        <v>0.44999999999998863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149.44999999999999</v>
      </c>
      <c r="D1039" s="2">
        <f>BILANCA!E34</f>
        <v>0</v>
      </c>
      <c r="E1039" s="2">
        <v>0</v>
      </c>
      <c r="F1039" s="2">
        <v>0</v>
      </c>
      <c r="G1039" s="3">
        <f t="shared" si="38"/>
        <v>4.3340499999999995</v>
      </c>
      <c r="H1039" s="3">
        <f t="shared" si="35"/>
        <v>0.44999999999998863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142011.85</v>
      </c>
      <c r="D1041" s="2">
        <f>BILANCA!E36</f>
        <v>150285.01</v>
      </c>
      <c r="E1041" s="2">
        <v>0</v>
      </c>
      <c r="F1041" s="2">
        <v>0</v>
      </c>
      <c r="G1041" s="3">
        <f t="shared" si="38"/>
        <v>13720.037970000001</v>
      </c>
      <c r="H1041" s="3">
        <f t="shared" si="35"/>
        <v>0.16000000000349246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142011.85</v>
      </c>
      <c r="D1045" s="2">
        <f>BILANCA!E40</f>
        <v>150285.01</v>
      </c>
      <c r="E1045" s="2">
        <v>0</v>
      </c>
      <c r="F1045" s="2">
        <v>0</v>
      </c>
      <c r="G1045" s="3">
        <f t="shared" si="38"/>
        <v>15490.365450000001</v>
      </c>
      <c r="H1045" s="3">
        <f t="shared" si="35"/>
        <v>0.16000000000349246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175295.56</v>
      </c>
      <c r="D1059" s="2">
        <f>BILANCA!E54</f>
        <v>173077.88</v>
      </c>
      <c r="E1059" s="2">
        <v>0</v>
      </c>
      <c r="F1059" s="2">
        <v>0</v>
      </c>
      <c r="G1059" s="3">
        <f t="shared" si="38"/>
        <v>25551.114680000002</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175295.56</v>
      </c>
      <c r="D1060" s="2">
        <f>BILANCA!E55</f>
        <v>173077.88</v>
      </c>
      <c r="E1060" s="2">
        <v>0</v>
      </c>
      <c r="F1060" s="2">
        <v>0</v>
      </c>
      <c r="G1060" s="3">
        <f t="shared" si="38"/>
        <v>26072.565999999999</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6125</v>
      </c>
      <c r="D1061" s="2">
        <f>BILANCA!E56</f>
        <v>54625</v>
      </c>
      <c r="E1061" s="2">
        <v>0</v>
      </c>
      <c r="F1061" s="2">
        <v>0</v>
      </c>
      <c r="G1061" s="3">
        <f t="shared" si="38"/>
        <v>5884.125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6125</v>
      </c>
      <c r="D1062" s="2">
        <f>BILANCA!E57</f>
        <v>54625</v>
      </c>
      <c r="E1062" s="2">
        <v>0</v>
      </c>
      <c r="F1062" s="2">
        <v>0</v>
      </c>
      <c r="G1062" s="3">
        <f t="shared" si="38"/>
        <v>5999.5</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210336.97</v>
      </c>
      <c r="D1074" s="2">
        <f>BILANCA!E69</f>
        <v>271521.31</v>
      </c>
      <c r="E1074" s="2">
        <v>0</v>
      </c>
      <c r="F1074" s="2">
        <v>0</v>
      </c>
      <c r="G1074" s="3">
        <f t="shared" si="38"/>
        <v>48216.29376</v>
      </c>
      <c r="H1074" s="3">
        <f t="shared" si="35"/>
        <v>0.33999999999650754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30739.119999999999</v>
      </c>
      <c r="D1075" s="2">
        <f>BILANCA!E70</f>
        <v>0</v>
      </c>
      <c r="E1075" s="2">
        <v>0</v>
      </c>
      <c r="F1075" s="2">
        <v>0</v>
      </c>
      <c r="G1075" s="3">
        <f t="shared" si="38"/>
        <v>1998.0427999999999</v>
      </c>
      <c r="H1075" s="3">
        <f t="shared" si="35"/>
        <v>0.11999999999898137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30685.66</v>
      </c>
      <c r="D1076" s="2">
        <f>BILANCA!E71</f>
        <v>0</v>
      </c>
      <c r="E1076" s="2">
        <v>0</v>
      </c>
      <c r="F1076" s="2">
        <v>0</v>
      </c>
      <c r="G1076" s="3">
        <f t="shared" si="38"/>
        <v>2025.2535600000001</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30685.66</v>
      </c>
      <c r="D1078" s="2">
        <f>BILANCA!E73</f>
        <v>0</v>
      </c>
      <c r="E1078" s="2">
        <v>0</v>
      </c>
      <c r="F1078" s="2">
        <v>0</v>
      </c>
      <c r="G1078" s="3">
        <f t="shared" si="38"/>
        <v>2086.6248800000003</v>
      </c>
      <c r="H1078" s="3">
        <f t="shared" si="35"/>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53.46</v>
      </c>
      <c r="D1085" s="2">
        <f>BILANCA!E80</f>
        <v>0</v>
      </c>
      <c r="E1085" s="2">
        <v>0</v>
      </c>
      <c r="F1085" s="2">
        <v>0</v>
      </c>
      <c r="G1085" s="3">
        <f t="shared" si="38"/>
        <v>4.0095000000000001</v>
      </c>
      <c r="H1085" s="3">
        <f t="shared" si="35"/>
        <v>0.46000000000000085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1989.2</v>
      </c>
      <c r="D1087" s="2">
        <f>BILANCA!E82</f>
        <v>2527.9499999999998</v>
      </c>
      <c r="E1087" s="2">
        <v>0</v>
      </c>
      <c r="F1087" s="2">
        <v>0</v>
      </c>
      <c r="G1087" s="3">
        <f t="shared" si="38"/>
        <v>542.47269999999992</v>
      </c>
      <c r="H1087" s="3">
        <f t="shared" si="35"/>
        <v>0.25000000000022737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1989.2</v>
      </c>
      <c r="D1092" s="2">
        <f>BILANCA!E87</f>
        <v>2527.9499999999998</v>
      </c>
      <c r="E1092" s="2">
        <v>0</v>
      </c>
      <c r="F1092" s="2">
        <v>0</v>
      </c>
      <c r="G1092" s="3">
        <f t="shared" si="38"/>
        <v>577.69820000000004</v>
      </c>
      <c r="H1092" s="3">
        <f t="shared" si="35"/>
        <v>0.25000000000022737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785</v>
      </c>
      <c r="D1152" s="2">
        <f>BILANCA!E147</f>
        <v>268993.36</v>
      </c>
      <c r="E1152" s="2">
        <v>0</v>
      </c>
      <c r="F1152" s="2">
        <v>0</v>
      </c>
      <c r="G1152" s="3">
        <f t="shared" si="38"/>
        <v>76505.584239999996</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208876.72</v>
      </c>
      <c r="E1155" s="2">
        <v>0</v>
      </c>
      <c r="F1155" s="2">
        <v>0</v>
      </c>
      <c r="G1155" s="3">
        <f t="shared" si="38"/>
        <v>60574.248799999994</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208876.72</v>
      </c>
      <c r="E1161" s="2">
        <v>0</v>
      </c>
      <c r="F1161" s="2">
        <v>0</v>
      </c>
      <c r="G1161" s="3">
        <f t="shared" si="38"/>
        <v>63080.769439999996</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280</v>
      </c>
      <c r="D1165" s="2">
        <f>BILANCA!E160</f>
        <v>140</v>
      </c>
      <c r="E1165" s="2">
        <v>0</v>
      </c>
      <c r="F1165" s="2">
        <v>0</v>
      </c>
      <c r="G1165" s="3">
        <f t="shared" si="38"/>
        <v>86.8</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505</v>
      </c>
      <c r="D1166" s="2">
        <f>BILANCA!E161</f>
        <v>420</v>
      </c>
      <c r="E1166" s="2">
        <v>0</v>
      </c>
      <c r="F1166" s="2">
        <v>0</v>
      </c>
      <c r="G1166" s="3">
        <f t="shared" si="38"/>
        <v>209.82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59556.639999999999</v>
      </c>
      <c r="E1167" s="2">
        <v>0</v>
      </c>
      <c r="F1167" s="2">
        <v>0</v>
      </c>
      <c r="G1167" s="3">
        <f t="shared" si="38"/>
        <v>18700.784960000001</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176823.65</v>
      </c>
      <c r="D1176" s="2">
        <f>BILANCA!E171</f>
        <v>0</v>
      </c>
      <c r="E1176" s="2">
        <v>0</v>
      </c>
      <c r="F1176" s="2">
        <v>0</v>
      </c>
      <c r="G1176" s="3">
        <f t="shared" si="38"/>
        <v>29352.725900000001</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176823.65</v>
      </c>
      <c r="D1179" s="2">
        <f>BILANCA!E174</f>
        <v>0</v>
      </c>
      <c r="E1179" s="2">
        <v>0</v>
      </c>
      <c r="F1179" s="2">
        <v>0</v>
      </c>
      <c r="G1179" s="3">
        <f t="shared" si="38"/>
        <v>29883.19685</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4620036.75</v>
      </c>
      <c r="D1180" s="2">
        <f>BILANCA!E176</f>
        <v>4640509.22</v>
      </c>
      <c r="E1180" s="2">
        <v>0</v>
      </c>
      <c r="F1180" s="2">
        <v>0</v>
      </c>
      <c r="G1180" s="3">
        <f t="shared" si="38"/>
        <v>2363179.3823000002</v>
      </c>
      <c r="H1180" s="3">
        <f t="shared" si="41"/>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227882.39</v>
      </c>
      <c r="D1181" s="2">
        <f>BILANCA!E177</f>
        <v>228889.51</v>
      </c>
      <c r="E1181" s="2">
        <v>0</v>
      </c>
      <c r="F1181" s="2">
        <v>0</v>
      </c>
      <c r="G1181" s="3">
        <f t="shared" si="38"/>
        <v>117248.10111000002</v>
      </c>
      <c r="H1181" s="3">
        <f t="shared" si="41"/>
        <v>0.88000000000465661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219132.89</v>
      </c>
      <c r="D1182" s="2">
        <f>BILANCA!E178</f>
        <v>227811.09</v>
      </c>
      <c r="E1182" s="2">
        <v>0</v>
      </c>
      <c r="F1182" s="2">
        <v>0</v>
      </c>
      <c r="G1182" s="3">
        <f t="shared" si="38"/>
        <v>116057.87203999999</v>
      </c>
      <c r="H1182" s="3">
        <f t="shared" si="41"/>
        <v>0.1999999999825377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190449.79</v>
      </c>
      <c r="D1183" s="2">
        <f>BILANCA!E179</f>
        <v>207761.65</v>
      </c>
      <c r="E1183" s="2">
        <v>0</v>
      </c>
      <c r="F1183" s="2">
        <v>0</v>
      </c>
      <c r="G1183" s="3">
        <f t="shared" si="38"/>
        <v>104833.34456999999</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25924</v>
      </c>
      <c r="D1184" s="2">
        <f>BILANCA!E180</f>
        <v>20049.439999999999</v>
      </c>
      <c r="E1184" s="2">
        <v>0</v>
      </c>
      <c r="F1184" s="2">
        <v>0</v>
      </c>
      <c r="G1184" s="3">
        <f t="shared" si="38"/>
        <v>11487.981119999999</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127.67</v>
      </c>
      <c r="D1185" s="2">
        <f>BILANCA!E181</f>
        <v>0</v>
      </c>
      <c r="E1185" s="2">
        <v>0</v>
      </c>
      <c r="F1185" s="2">
        <v>0</v>
      </c>
      <c r="G1185" s="3">
        <f t="shared" si="38"/>
        <v>22.34225</v>
      </c>
      <c r="H1185" s="3">
        <f t="shared" si="41"/>
        <v>0.32999999999999829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127.67</v>
      </c>
      <c r="D1188" s="2">
        <f>BILANCA!E184</f>
        <v>0</v>
      </c>
      <c r="E1188" s="2">
        <v>0</v>
      </c>
      <c r="F1188" s="2">
        <v>0</v>
      </c>
      <c r="G1188" s="3">
        <f t="shared" si="38"/>
        <v>22.725259999999999</v>
      </c>
      <c r="H1188" s="3">
        <f t="shared" si="41"/>
        <v>0.32999999999999829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192.43</v>
      </c>
      <c r="D1198" s="2">
        <f>BILANCA!E194</f>
        <v>0</v>
      </c>
      <c r="E1198" s="2">
        <v>0</v>
      </c>
      <c r="F1198" s="2">
        <v>0</v>
      </c>
      <c r="G1198" s="3">
        <f t="shared" si="38"/>
        <v>36.176839999999999</v>
      </c>
      <c r="H1198" s="3">
        <f t="shared" si="41"/>
        <v>0.43000000000000682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2439</v>
      </c>
      <c r="D1200" s="2">
        <f>BILANCA!E196</f>
        <v>0</v>
      </c>
      <c r="E1200" s="2">
        <v>0</v>
      </c>
      <c r="F1200" s="2">
        <v>0</v>
      </c>
      <c r="G1200" s="3">
        <f t="shared" si="38"/>
        <v>463.41</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8749.5</v>
      </c>
      <c r="D1201" s="2">
        <f>BILANCA!E197</f>
        <v>0</v>
      </c>
      <c r="E1201" s="2">
        <v>0</v>
      </c>
      <c r="F1201" s="2">
        <v>0</v>
      </c>
      <c r="G1201" s="3">
        <f t="shared" si="38"/>
        <v>1671.1545000000001</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8749.5</v>
      </c>
      <c r="D1203" s="2">
        <f>BILANCA!E199</f>
        <v>0</v>
      </c>
      <c r="E1203" s="2">
        <v>0</v>
      </c>
      <c r="F1203" s="2">
        <v>0</v>
      </c>
      <c r="G1203" s="3">
        <f t="shared" si="44"/>
        <v>1688.6535000000001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1078.42</v>
      </c>
      <c r="E1251" s="2">
        <v>0</v>
      </c>
      <c r="F1251" s="2">
        <v>0</v>
      </c>
      <c r="G1251" s="3">
        <f>B1251/1000*C1251+B1251/500*D1251</f>
        <v>519.79844000000003</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4392154.3600000003</v>
      </c>
      <c r="D1255" s="2">
        <f>BILANCA!E251</f>
        <v>4411619.71</v>
      </c>
      <c r="E1255" s="2">
        <v>0</v>
      </c>
      <c r="F1255" s="2">
        <v>0</v>
      </c>
      <c r="G1255" s="3">
        <f t="shared" si="38"/>
        <v>3237771.4761000001</v>
      </c>
      <c r="H1255" s="3">
        <f t="shared" si="41"/>
        <v>0.65000000037252903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4409699.78</v>
      </c>
      <c r="D1256" s="2">
        <f>BILANCA!E252</f>
        <v>4368987.91</v>
      </c>
      <c r="E1256" s="2">
        <v>0</v>
      </c>
      <c r="F1256" s="2">
        <v>0</v>
      </c>
      <c r="G1256" s="3">
        <f t="shared" si="38"/>
        <v>3234328.1975999996</v>
      </c>
      <c r="H1256" s="3">
        <f t="shared" si="41"/>
        <v>0.30999999959021807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4409699.78</v>
      </c>
      <c r="D1257" s="2">
        <f>BILANCA!E253</f>
        <v>4368987.91</v>
      </c>
      <c r="E1257" s="2">
        <v>0</v>
      </c>
      <c r="F1257" s="2">
        <v>0</v>
      </c>
      <c r="G1257" s="3">
        <f t="shared" si="38"/>
        <v>3247475.8732000003</v>
      </c>
      <c r="H1257" s="3">
        <f t="shared" si="41"/>
        <v>0.30999999959021807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-18330.419999999998</v>
      </c>
      <c r="D1259" s="2">
        <f>BILANCA!E255</f>
        <v>-166804.92000000001</v>
      </c>
      <c r="E1259" s="2">
        <v>0</v>
      </c>
      <c r="F1259" s="2">
        <v>0</v>
      </c>
      <c r="G1259" s="3">
        <f t="shared" si="38"/>
        <v>-87633.124739999999</v>
      </c>
      <c r="H1259" s="3">
        <f t="shared" si="41"/>
        <v>0.49999999998544808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18330.419999999998</v>
      </c>
      <c r="D1264" s="2">
        <f>BILANCA!E260</f>
        <v>166804.92000000001</v>
      </c>
      <c r="E1264" s="2">
        <v>0</v>
      </c>
      <c r="F1264" s="2">
        <v>0</v>
      </c>
      <c r="G1264" s="3">
        <f t="shared" si="38"/>
        <v>89392.826040000014</v>
      </c>
      <c r="H1264" s="3">
        <f t="shared" si="41"/>
        <v>0.49999999998544808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18255.919999999998</v>
      </c>
      <c r="D1265" s="2">
        <f>BILANCA!E261</f>
        <v>165420.48000000001</v>
      </c>
      <c r="E1265" s="2">
        <v>0</v>
      </c>
      <c r="F1265" s="2">
        <v>0</v>
      </c>
      <c r="G1265" s="3">
        <f t="shared" si="38"/>
        <v>89019.704400000017</v>
      </c>
      <c r="H1265" s="3">
        <f t="shared" si="41"/>
        <v>0.56000000001222361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74.5</v>
      </c>
      <c r="D1266" s="2">
        <f>BILANCA!E262</f>
        <v>1384.44</v>
      </c>
      <c r="E1266" s="2">
        <v>0</v>
      </c>
      <c r="F1266" s="2">
        <v>0</v>
      </c>
      <c r="G1266" s="3">
        <f t="shared" si="38"/>
        <v>727.90528000000006</v>
      </c>
      <c r="H1266" s="3">
        <f t="shared" si="41"/>
        <v>0.94000000000005457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785</v>
      </c>
      <c r="D1278" s="2">
        <f>BILANCA!E274</f>
        <v>209436.72</v>
      </c>
      <c r="E1278" s="2">
        <v>0</v>
      </c>
      <c r="F1278" s="2">
        <v>0</v>
      </c>
      <c r="G1278" s="3">
        <f t="shared" si="38"/>
        <v>112468.46192000002</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208876.72</v>
      </c>
      <c r="E1281" s="2">
        <v>0</v>
      </c>
      <c r="F1281" s="2">
        <v>0</v>
      </c>
      <c r="G1281" s="3">
        <f t="shared" si="48"/>
        <v>113211.18224000001</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208876.72</v>
      </c>
      <c r="E1287" s="2">
        <v>0</v>
      </c>
      <c r="F1287" s="2">
        <v>0</v>
      </c>
      <c r="G1287" s="3">
        <f t="shared" si="48"/>
        <v>115717.70288000001</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280</v>
      </c>
      <c r="D1291" s="2">
        <f>BILANCA!E287</f>
        <v>140</v>
      </c>
      <c r="E1291" s="2">
        <v>0</v>
      </c>
      <c r="F1291" s="2">
        <v>0</v>
      </c>
      <c r="G1291" s="3">
        <f t="shared" si="48"/>
        <v>157.36000000000001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505</v>
      </c>
      <c r="D1292" s="2">
        <f>BILANCA!E288</f>
        <v>420</v>
      </c>
      <c r="E1292" s="2">
        <v>0</v>
      </c>
      <c r="F1292" s="2">
        <v>0</v>
      </c>
      <c r="G1292" s="3">
        <f t="shared" si="48"/>
        <v>379.28999999999996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4000</v>
      </c>
      <c r="D1301" s="2">
        <f>BILANCA!E297</f>
        <v>4000</v>
      </c>
      <c r="E1301" s="2">
        <v>0</v>
      </c>
      <c r="F1301" s="2">
        <v>0</v>
      </c>
      <c r="G1301" s="3">
        <f t="shared" si="38"/>
        <v>3492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4000</v>
      </c>
      <c r="D1302" s="2">
        <f>BILANCA!E298</f>
        <v>4000</v>
      </c>
      <c r="E1302" s="2">
        <v>0</v>
      </c>
      <c r="F1302" s="2">
        <v>0</v>
      </c>
      <c r="G1302" s="3">
        <f t="shared" si="38"/>
        <v>3504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230</v>
      </c>
      <c r="D1305" s="2">
        <f>BILANCA!E302</f>
        <v>135</v>
      </c>
      <c r="E1305" s="2">
        <v>0</v>
      </c>
      <c r="F1305" s="2">
        <v>0</v>
      </c>
      <c r="G1305" s="3">
        <f t="shared" si="38"/>
        <v>147.5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555</v>
      </c>
      <c r="D1306" s="2">
        <f>BILANCA!E303</f>
        <v>268858.36</v>
      </c>
      <c r="E1306" s="2">
        <v>0</v>
      </c>
      <c r="F1306" s="2">
        <v>0</v>
      </c>
      <c r="G1306" s="3">
        <f t="shared" si="38"/>
        <v>159328.42911999999</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683.96</v>
      </c>
      <c r="D1311" s="2">
        <f>BILANCA!E308</f>
        <v>2527.9499999999998</v>
      </c>
      <c r="E1311" s="2">
        <v>0</v>
      </c>
      <c r="F1311" s="2">
        <v>0</v>
      </c>
      <c r="G1311" s="3">
        <f t="shared" si="52"/>
        <v>1727.6978599999998</v>
      </c>
      <c r="H1311" s="3">
        <f t="shared" si="41"/>
        <v>9.0000000000145519E-2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1305.24</v>
      </c>
      <c r="D1314" s="2">
        <f>BILANCA!E311</f>
        <v>0</v>
      </c>
      <c r="E1314" s="2">
        <v>0</v>
      </c>
      <c r="F1314" s="2">
        <v>0</v>
      </c>
      <c r="G1314" s="3">
        <f t="shared" si="52"/>
        <v>396.79295999999999</v>
      </c>
      <c r="H1314" s="3">
        <f t="shared" si="41"/>
        <v>0.24000000000000909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59556.639999999999</v>
      </c>
      <c r="E1338" s="2">
        <v>0</v>
      </c>
      <c r="F1338" s="2">
        <v>0</v>
      </c>
      <c r="G1338" s="3">
        <f t="shared" si="52"/>
        <v>39069.155839999999</v>
      </c>
      <c r="H1338" s="3">
        <f t="shared" si="41"/>
        <v>0.36000000000058208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219132.89</v>
      </c>
      <c r="D1340" s="2">
        <f>BILANCA!E337</f>
        <v>227811.09</v>
      </c>
      <c r="E1340" s="2">
        <v>0</v>
      </c>
      <c r="F1340" s="2">
        <v>0</v>
      </c>
      <c r="G1340" s="3">
        <f t="shared" si="52"/>
        <v>222669.17310000001</v>
      </c>
      <c r="H1340" s="3">
        <f t="shared" si="41"/>
        <v>0.1999999999825377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8749.5</v>
      </c>
      <c r="D1342" s="2">
        <f>BILANCA!E339</f>
        <v>0</v>
      </c>
      <c r="E1342" s="2">
        <v>0</v>
      </c>
      <c r="F1342" s="2">
        <v>0</v>
      </c>
      <c r="G1342" s="3">
        <f t="shared" si="52"/>
        <v>2904.8340000000003</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22</v>
      </c>
      <c r="E1382" s="2">
        <v>0</v>
      </c>
      <c r="F1382" s="2">
        <v>0</v>
      </c>
      <c r="G1382" s="3">
        <f t="shared" si="59"/>
        <v>16.367999999999999</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1056.42</v>
      </c>
      <c r="E1383" s="2">
        <v>0</v>
      </c>
      <c r="F1383" s="2">
        <v>0</v>
      </c>
      <c r="G1383" s="3">
        <f t="shared" si="59"/>
        <v>788.08932000000004</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4000</v>
      </c>
      <c r="D1390" s="2">
        <f>BILANCA!E387</f>
        <v>4000</v>
      </c>
      <c r="E1390" s="2">
        <v>0</v>
      </c>
      <c r="F1390" s="2">
        <v>0</v>
      </c>
      <c r="G1390" s="3">
        <f t="shared" ref="G1390:G1399" si="61">B1390/1000*C1390+B1390/500*D1390</f>
        <v>4560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2656163.4500000002</v>
      </c>
      <c r="D1510" s="2">
        <f>'RAS-funkcijski'!E114</f>
        <v>3059885.45</v>
      </c>
      <c r="E1510" s="2">
        <v>0</v>
      </c>
      <c r="F1510" s="2">
        <v>0</v>
      </c>
      <c r="G1510" s="3">
        <f t="shared" si="52"/>
        <v>965352.77850000001</v>
      </c>
      <c r="H1510" s="3">
        <f t="shared" si="63"/>
        <v>0.90000000037252903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2506845.21</v>
      </c>
      <c r="D1511" s="2">
        <f>'RAS-funkcijski'!E115</f>
        <v>2907398.95</v>
      </c>
      <c r="E1511" s="2">
        <v>0</v>
      </c>
      <c r="F1511" s="2">
        <v>0</v>
      </c>
      <c r="G1511" s="3">
        <f t="shared" si="52"/>
        <v>923702.38521000009</v>
      </c>
      <c r="H1511" s="3">
        <f t="shared" si="63"/>
        <v>0.25999999977648258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2506845.21</v>
      </c>
      <c r="D1513" s="2">
        <f>'RAS-funkcijski'!E117</f>
        <v>2907398.95</v>
      </c>
      <c r="E1513" s="2">
        <v>0</v>
      </c>
      <c r="F1513" s="2">
        <v>0</v>
      </c>
      <c r="G1513" s="3">
        <f t="shared" si="52"/>
        <v>940345.6714300001</v>
      </c>
      <c r="H1513" s="3">
        <f t="shared" si="63"/>
        <v>0.25999999977648258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148324.78</v>
      </c>
      <c r="D1522" s="2">
        <f>'RAS-funkcijski'!E126</f>
        <v>151548.79999999999</v>
      </c>
      <c r="E1522" s="2">
        <v>0</v>
      </c>
      <c r="F1522" s="2">
        <v>0</v>
      </c>
      <c r="G1522" s="3">
        <f t="shared" si="52"/>
        <v>55073.53035999999</v>
      </c>
      <c r="H1522" s="3">
        <f t="shared" si="63"/>
        <v>0.42000000001280569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993.46</v>
      </c>
      <c r="D1524" s="2">
        <f>'RAS-funkcijski'!E128</f>
        <v>937.7</v>
      </c>
      <c r="E1524" s="2">
        <v>0</v>
      </c>
      <c r="F1524" s="2">
        <v>0</v>
      </c>
      <c r="G1524" s="3">
        <f t="shared" si="52"/>
        <v>355.73864000000003</v>
      </c>
      <c r="H1524" s="3">
        <f t="shared" si="63"/>
        <v>0.75999999999999091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2656163.4500000002</v>
      </c>
      <c r="D1537" s="14">
        <f>'RAS-funkcijski'!E141</f>
        <v>3059885.45</v>
      </c>
      <c r="E1537" s="14">
        <v>0</v>
      </c>
      <c r="F1537" s="14">
        <v>0</v>
      </c>
      <c r="G1537" s="15">
        <f t="shared" si="52"/>
        <v>1202303.0059500001</v>
      </c>
      <c r="H1537" s="15">
        <f t="shared" si="63"/>
        <v>0.90000000037252903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114760.71</v>
      </c>
      <c r="E1538" s="7">
        <v>0</v>
      </c>
      <c r="F1538" s="7">
        <v>0</v>
      </c>
      <c r="G1538" s="8">
        <f t="shared" si="52"/>
        <v>229.52142000000001</v>
      </c>
      <c r="H1538" s="8">
        <f t="shared" si="63"/>
        <v>0.28999999999359716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114760.71</v>
      </c>
      <c r="E1539" s="2">
        <v>0</v>
      </c>
      <c r="F1539" s="2">
        <v>0</v>
      </c>
      <c r="G1539" s="3">
        <f t="shared" si="52"/>
        <v>459.04284000000001</v>
      </c>
      <c r="H1539" s="3">
        <f t="shared" si="63"/>
        <v>0.28999999999359716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114760.71</v>
      </c>
      <c r="E1540" s="2">
        <v>0</v>
      </c>
      <c r="F1540" s="2">
        <v>0</v>
      </c>
      <c r="G1540" s="3">
        <f t="shared" si="52"/>
        <v>688.5642600000001</v>
      </c>
      <c r="H1540" s="3">
        <f t="shared" si="63"/>
        <v>0.28999999999359716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114760.71</v>
      </c>
      <c r="E1541" s="2">
        <v>0</v>
      </c>
      <c r="F1541" s="2">
        <v>0</v>
      </c>
      <c r="G1541" s="3">
        <f t="shared" si="52"/>
        <v>918.08568000000002</v>
      </c>
      <c r="H1541" s="3">
        <f t="shared" si="63"/>
        <v>0.28999999999359716</v>
      </c>
      <c r="I1541" s="11">
        <f t="shared" ref="I1541:I1546" si="64">G1541*H1541</f>
        <v>266.24484719412163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227882.39</v>
      </c>
      <c r="D1582" s="7"/>
      <c r="E1582" s="7">
        <v>0</v>
      </c>
      <c r="F1582" s="7">
        <v>0</v>
      </c>
      <c r="G1582" s="8">
        <f t="shared" ref="G1582:G1686" si="70">B1582/1000*C1582</f>
        <v>227.88239000000002</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2913870.4800000004</v>
      </c>
      <c r="D1583" s="2">
        <v>0</v>
      </c>
      <c r="E1583" s="2">
        <v>0</v>
      </c>
      <c r="F1583" s="2">
        <v>0</v>
      </c>
      <c r="G1583" s="3">
        <f t="shared" si="70"/>
        <v>5827.740960000001</v>
      </c>
      <c r="H1583" s="3">
        <f t="shared" si="71"/>
        <v>0.48000000044703484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2821624.24</v>
      </c>
      <c r="D1585" s="2">
        <v>0</v>
      </c>
      <c r="E1585" s="2">
        <v>0</v>
      </c>
      <c r="F1585" s="2">
        <v>0</v>
      </c>
      <c r="G1585" s="3">
        <f t="shared" si="70"/>
        <v>11286.49696</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2437950.7400000002</v>
      </c>
      <c r="D1586" s="2">
        <v>0</v>
      </c>
      <c r="E1586" s="2">
        <v>0</v>
      </c>
      <c r="F1586" s="2">
        <v>0</v>
      </c>
      <c r="G1586" s="3">
        <f t="shared" si="70"/>
        <v>12189.753700000001</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348392.43</v>
      </c>
      <c r="D1587" s="2">
        <v>0</v>
      </c>
      <c r="E1587" s="2">
        <v>0</v>
      </c>
      <c r="F1587" s="2">
        <v>0</v>
      </c>
      <c r="G1587" s="3">
        <f t="shared" si="70"/>
        <v>2090.3545800000002</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428.28</v>
      </c>
      <c r="D1588" s="2">
        <v>0</v>
      </c>
      <c r="E1588" s="2">
        <v>0</v>
      </c>
      <c r="F1588" s="2">
        <v>0</v>
      </c>
      <c r="G1588" s="3">
        <f t="shared" si="70"/>
        <v>2.99796</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32441.66</v>
      </c>
      <c r="D1591" s="2">
        <v>0</v>
      </c>
      <c r="E1591" s="2">
        <v>0</v>
      </c>
      <c r="F1591" s="2">
        <v>0</v>
      </c>
      <c r="G1591" s="3">
        <f t="shared" si="70"/>
        <v>324.41660000000002</v>
      </c>
      <c r="H1591" s="3">
        <f t="shared" si="71"/>
        <v>0.34000000000014552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2411.13</v>
      </c>
      <c r="D1593" s="2">
        <v>0</v>
      </c>
      <c r="E1593" s="2">
        <v>0</v>
      </c>
      <c r="F1593" s="2">
        <v>0</v>
      </c>
      <c r="G1593" s="3">
        <f t="shared" si="70"/>
        <v>28.933560000000003</v>
      </c>
      <c r="H1593" s="3">
        <f t="shared" si="71"/>
        <v>0.13000000000010914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75319.45</v>
      </c>
      <c r="D1594" s="2">
        <v>0</v>
      </c>
      <c r="E1594" s="2">
        <v>0</v>
      </c>
      <c r="F1594" s="2">
        <v>0</v>
      </c>
      <c r="G1594" s="3">
        <f t="shared" si="70"/>
        <v>979.15284999999994</v>
      </c>
      <c r="H1594" s="3">
        <f t="shared" si="71"/>
        <v>0.44999999999708962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16926.79</v>
      </c>
      <c r="D1601" s="2">
        <v>0</v>
      </c>
      <c r="E1601" s="2">
        <v>0</v>
      </c>
      <c r="F1601" s="2">
        <v>0</v>
      </c>
      <c r="G1601" s="3">
        <f>B1601/1000*C1601</f>
        <v>338.53580000000005</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2912863.3600000003</v>
      </c>
      <c r="D1602" s="2">
        <v>0</v>
      </c>
      <c r="E1602" s="2">
        <v>0</v>
      </c>
      <c r="F1602" s="2">
        <v>0</v>
      </c>
      <c r="G1602" s="3">
        <f t="shared" si="70"/>
        <v>61170.130560000012</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2812946.04</v>
      </c>
      <c r="D1604" s="2">
        <v>0</v>
      </c>
      <c r="E1604" s="2">
        <v>0</v>
      </c>
      <c r="F1604" s="2">
        <v>0</v>
      </c>
      <c r="G1604" s="3">
        <f t="shared" si="70"/>
        <v>64697.75892</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2420638.88</v>
      </c>
      <c r="D1605" s="2">
        <v>0</v>
      </c>
      <c r="E1605" s="2">
        <v>0</v>
      </c>
      <c r="F1605" s="2">
        <v>0</v>
      </c>
      <c r="G1605" s="3">
        <f t="shared" si="70"/>
        <v>58095.333119999996</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354266.99</v>
      </c>
      <c r="D1606" s="2">
        <v>0</v>
      </c>
      <c r="E1606" s="2">
        <v>0</v>
      </c>
      <c r="F1606" s="2">
        <v>0</v>
      </c>
      <c r="G1606" s="3">
        <f t="shared" si="70"/>
        <v>8856.6747500000001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555.95000000000005</v>
      </c>
      <c r="D1607" s="2">
        <v>0</v>
      </c>
      <c r="E1607" s="2">
        <v>0</v>
      </c>
      <c r="F1607" s="2">
        <v>0</v>
      </c>
      <c r="G1607" s="3">
        <f t="shared" si="70"/>
        <v>14.454700000000001</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32634.09</v>
      </c>
      <c r="D1610" s="2">
        <v>0</v>
      </c>
      <c r="E1610" s="2">
        <v>0</v>
      </c>
      <c r="F1610" s="2">
        <v>0</v>
      </c>
      <c r="G1610" s="3">
        <f t="shared" si="70"/>
        <v>946.38861000000009</v>
      </c>
      <c r="H1610" s="3">
        <f t="shared" si="71"/>
        <v>9.0000000000145519E-2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4850.13</v>
      </c>
      <c r="D1612" s="2">
        <v>0</v>
      </c>
      <c r="E1612" s="2">
        <v>0</v>
      </c>
      <c r="F1612" s="2">
        <v>0</v>
      </c>
      <c r="G1612" s="3">
        <f t="shared" si="70"/>
        <v>150.35402999999999</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84068.95</v>
      </c>
      <c r="D1613" s="2">
        <v>0</v>
      </c>
      <c r="E1613" s="2">
        <v>0</v>
      </c>
      <c r="F1613" s="2">
        <v>0</v>
      </c>
      <c r="G1613" s="3">
        <f t="shared" si="70"/>
        <v>2690.2064</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15848.37</v>
      </c>
      <c r="D1620" s="2">
        <v>0</v>
      </c>
      <c r="E1620" s="2">
        <v>0</v>
      </c>
      <c r="F1620" s="2">
        <v>0</v>
      </c>
      <c r="G1620" s="3">
        <f>B1620/1000*C1620</f>
        <v>618.08643000000006</v>
      </c>
      <c r="H1620" s="3">
        <f>ABS(C1620-ROUND(C1620,0))</f>
        <v>0.37000000000080036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228889.51000000024</v>
      </c>
      <c r="D1621" s="2">
        <v>0</v>
      </c>
      <c r="E1621" s="2">
        <v>0</v>
      </c>
      <c r="F1621" s="2">
        <v>0</v>
      </c>
      <c r="G1621" s="3">
        <f t="shared" si="70"/>
        <v>9155.5804000000098</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228889.51</v>
      </c>
      <c r="D1681" s="2">
        <v>0</v>
      </c>
      <c r="E1681" s="2">
        <v>0</v>
      </c>
      <c r="F1681" s="2">
        <v>0</v>
      </c>
      <c r="G1681" s="3">
        <f t="shared" si="70"/>
        <v>22888.951000000001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227811.09</v>
      </c>
      <c r="D1683" s="2">
        <v>0</v>
      </c>
      <c r="E1683" s="2">
        <v>0</v>
      </c>
      <c r="F1683" s="2">
        <v>0</v>
      </c>
      <c r="G1683" s="3">
        <f t="shared" si="70"/>
        <v>23236.731179999999</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1078.42</v>
      </c>
      <c r="D1686" s="14">
        <v>0</v>
      </c>
      <c r="E1686" s="14">
        <v>0</v>
      </c>
      <c r="F1686" s="14">
        <v>0</v>
      </c>
      <c r="G1686" s="15">
        <f t="shared" si="70"/>
        <v>113.2341</v>
      </c>
      <c r="H1686" s="15">
        <f t="shared" si="71"/>
        <v>0.42000000000007276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13594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2660964.75</v>
      </c>
      <c r="I17" s="275">
        <f>'PR-RAS'!E6</f>
        <v>2910950.25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2634672.7199999997</v>
      </c>
      <c r="I18" s="275">
        <f>'PR-RAS'!E152</f>
        <v>2984566.0000000005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18330.419999999722</v>
      </c>
      <c r="I20" s="275">
        <f>'PR-RAS'!E650</f>
        <v>166804.92000000065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4409699.78</v>
      </c>
      <c r="I22" s="275">
        <f>BILANCA!E7</f>
        <v>4368987.9099999992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210336.97</v>
      </c>
      <c r="I23" s="275">
        <f>BILANCA!E69</f>
        <v>271521.31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227882.39</v>
      </c>
      <c r="I24" s="275">
        <f>BILANCA!E177</f>
        <v>228889.51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4392154.3600000003</v>
      </c>
      <c r="I25" s="275">
        <f>BILANCA!E251</f>
        <v>4411619.71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2656163.4500000002</v>
      </c>
      <c r="I30" s="275">
        <f>'RAS-funkcijski'!E114</f>
        <v>3059885.45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2656163.4500000002</v>
      </c>
      <c r="I31" s="275">
        <f>'RAS-funkcijski'!E141</f>
        <v>3059885.45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114760.71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227882.39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228889.51000000024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228889.51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2660964.75</v>
      </c>
      <c r="E6" s="60">
        <f>E7+E43+E49+E82+E106+E125+E134+E140</f>
        <v>2910950.25</v>
      </c>
      <c r="F6" s="45">
        <f t="shared" ref="F6:F132" si="0">IF(D6&lt;&gt;0,IF(E6/D6&gt;=100,"&gt;&gt;100",E6/D6*100),"-")</f>
        <v>109.39454383978592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2510332.16</v>
      </c>
      <c r="E49" s="60">
        <f>E50+E53+E58+E61+E64+E68+E71+E74+E77</f>
        <v>2640700.3499999996</v>
      </c>
      <c r="F49" s="45">
        <f t="shared" si="0"/>
        <v>105.19326454392393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9312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9312</v>
      </c>
      <c r="E56" s="194">
        <v>0</v>
      </c>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2462721.2800000003</v>
      </c>
      <c r="E68" s="60">
        <f t="shared" si="11"/>
        <v>2640700.3499999996</v>
      </c>
      <c r="F68" s="45">
        <f t="shared" si="0"/>
        <v>107.22692703577074</v>
      </c>
    </row>
    <row r="69" spans="1:6" ht="12.75" customHeight="1" x14ac:dyDescent="0.2">
      <c r="A69" s="63" t="s">
        <v>141</v>
      </c>
      <c r="B69" s="64" t="s">
        <v>142</v>
      </c>
      <c r="C69" s="247" t="s">
        <v>141</v>
      </c>
      <c r="D69" s="194">
        <v>2445662.4300000002</v>
      </c>
      <c r="E69" s="194">
        <v>2627147.09</v>
      </c>
      <c r="F69" s="45">
        <f t="shared" si="0"/>
        <v>107.42067497843517</v>
      </c>
    </row>
    <row r="70" spans="1:6" ht="24" x14ac:dyDescent="0.2">
      <c r="A70" s="63" t="s">
        <v>143</v>
      </c>
      <c r="B70" s="64" t="s">
        <v>144</v>
      </c>
      <c r="C70" s="247" t="s">
        <v>143</v>
      </c>
      <c r="D70" s="194">
        <v>17058.849999999999</v>
      </c>
      <c r="E70" s="194">
        <v>13553.26</v>
      </c>
      <c r="F70" s="45">
        <f t="shared" si="0"/>
        <v>79.450021543070022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38298.879999999997</v>
      </c>
      <c r="E74" s="60">
        <f t="shared" si="13"/>
        <v>0</v>
      </c>
      <c r="F74" s="45">
        <f t="shared" si="0"/>
        <v>0</v>
      </c>
    </row>
    <row r="75" spans="1:6" ht="12.75" customHeight="1" x14ac:dyDescent="0.2">
      <c r="A75" s="63" t="s">
        <v>153</v>
      </c>
      <c r="B75" s="65" t="s">
        <v>154</v>
      </c>
      <c r="C75" s="247" t="s">
        <v>153</v>
      </c>
      <c r="D75" s="194">
        <v>38298.879999999997</v>
      </c>
      <c r="E75" s="194">
        <v>0</v>
      </c>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16.329999999999998</v>
      </c>
      <c r="E82" s="60">
        <f t="shared" si="15"/>
        <v>6.14</v>
      </c>
      <c r="F82" s="45">
        <f t="shared" si="0"/>
        <v>37.599510104102876</v>
      </c>
    </row>
    <row r="83" spans="1:6" ht="12.75" customHeight="1" x14ac:dyDescent="0.2">
      <c r="A83" s="63">
        <v>641</v>
      </c>
      <c r="B83" s="64" t="s">
        <v>169</v>
      </c>
      <c r="C83" s="247" t="s">
        <v>170</v>
      </c>
      <c r="D83" s="60">
        <f t="shared" ref="D83:E83" si="16">SUM(D84:D90)</f>
        <v>16.329999999999998</v>
      </c>
      <c r="E83" s="60">
        <f t="shared" si="16"/>
        <v>6.14</v>
      </c>
      <c r="F83" s="45">
        <f t="shared" si="0"/>
        <v>37.599510104102876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16.329999999999998</v>
      </c>
      <c r="E85" s="194">
        <v>6.14</v>
      </c>
      <c r="F85" s="45">
        <f t="shared" si="0"/>
        <v>37.599510104102876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14931.6</v>
      </c>
      <c r="E106" s="60">
        <f>E107+E112+E120+E124</f>
        <v>19892</v>
      </c>
      <c r="F106" s="45">
        <f t="shared" si="0"/>
        <v>133.22082027378178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14931.6</v>
      </c>
      <c r="E112" s="60">
        <f t="shared" si="20"/>
        <v>19892</v>
      </c>
      <c r="F112" s="45">
        <f t="shared" si="0"/>
        <v>133.22082027378178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14931.6</v>
      </c>
      <c r="E117" s="194">
        <v>19892</v>
      </c>
      <c r="F117" s="45">
        <f t="shared" si="0"/>
        <v>133.22082027378178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5720.01</v>
      </c>
      <c r="E125" s="60">
        <f t="shared" si="22"/>
        <v>4532.1400000000003</v>
      </c>
      <c r="F125" s="45">
        <f t="shared" si="0"/>
        <v>79.233078263849194</v>
      </c>
    </row>
    <row r="126" spans="1:6" ht="12.75" customHeight="1" x14ac:dyDescent="0.2">
      <c r="A126" s="63">
        <v>661</v>
      </c>
      <c r="B126" s="65" t="s">
        <v>255</v>
      </c>
      <c r="C126" s="247" t="s">
        <v>256</v>
      </c>
      <c r="D126" s="60">
        <f t="shared" ref="D126:E126" si="23">SUM(D127:D128)</f>
        <v>3165.01</v>
      </c>
      <c r="E126" s="60">
        <f t="shared" si="23"/>
        <v>3460</v>
      </c>
      <c r="F126" s="45">
        <f t="shared" si="0"/>
        <v>109.32034969873712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3165.01</v>
      </c>
      <c r="E128" s="194">
        <v>3460</v>
      </c>
      <c r="F128" s="45">
        <f t="shared" si="0"/>
        <v>109.32034969873712</v>
      </c>
    </row>
    <row r="129" spans="1:6" ht="36" x14ac:dyDescent="0.2">
      <c r="A129" s="63">
        <v>663</v>
      </c>
      <c r="B129" s="182" t="s">
        <v>261</v>
      </c>
      <c r="C129" s="247" t="s">
        <v>262</v>
      </c>
      <c r="D129" s="60">
        <f t="shared" ref="D129:E129" si="24">SUM(D130:D133)</f>
        <v>2555</v>
      </c>
      <c r="E129" s="60">
        <f t="shared" si="24"/>
        <v>1072.1400000000001</v>
      </c>
      <c r="F129" s="45">
        <f t="shared" si="0"/>
        <v>41.962426614481416</v>
      </c>
    </row>
    <row r="130" spans="1:6" ht="12.75" customHeight="1" x14ac:dyDescent="0.2">
      <c r="A130" s="63">
        <v>6631</v>
      </c>
      <c r="B130" s="65" t="s">
        <v>263</v>
      </c>
      <c r="C130" s="247" t="s">
        <v>264</v>
      </c>
      <c r="D130" s="194">
        <v>2555</v>
      </c>
      <c r="E130" s="194">
        <v>1072.1400000000001</v>
      </c>
      <c r="F130" s="45">
        <f t="shared" si="0"/>
        <v>41.962426614481416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129964.65000000001</v>
      </c>
      <c r="E134" s="60">
        <f t="shared" si="25"/>
        <v>245819.62</v>
      </c>
      <c r="F134" s="45">
        <f t="shared" ref="F134:F229" si="26">IF(D134&lt;&gt;0,IF(E134/D134&gt;=100,"&gt;&gt;100",E134/D134*100),"-")</f>
        <v>189.14344785293537</v>
      </c>
    </row>
    <row r="135" spans="1:6" ht="24" x14ac:dyDescent="0.2">
      <c r="A135" s="63">
        <v>671</v>
      </c>
      <c r="B135" s="182" t="s">
        <v>273</v>
      </c>
      <c r="C135" s="247" t="s">
        <v>274</v>
      </c>
      <c r="D135" s="60">
        <f t="shared" ref="D135:E135" si="27">SUM(D136:D138)</f>
        <v>129964.65000000001</v>
      </c>
      <c r="E135" s="60">
        <f t="shared" si="27"/>
        <v>245819.62</v>
      </c>
      <c r="F135" s="45">
        <f t="shared" si="26"/>
        <v>189.14344785293537</v>
      </c>
    </row>
    <row r="136" spans="1:6" ht="12.75" customHeight="1" x14ac:dyDescent="0.2">
      <c r="A136" s="63">
        <v>6711</v>
      </c>
      <c r="B136" s="65" t="s">
        <v>275</v>
      </c>
      <c r="C136" s="247" t="s">
        <v>276</v>
      </c>
      <c r="D136" s="194">
        <v>125532.77</v>
      </c>
      <c r="E136" s="194">
        <v>185363.37</v>
      </c>
      <c r="F136" s="45">
        <f t="shared" si="26"/>
        <v>147.66133974419586</v>
      </c>
    </row>
    <row r="137" spans="1:6" ht="24" x14ac:dyDescent="0.2">
      <c r="A137" s="63">
        <v>6712</v>
      </c>
      <c r="B137" s="182" t="s">
        <v>277</v>
      </c>
      <c r="C137" s="247" t="s">
        <v>278</v>
      </c>
      <c r="D137" s="194">
        <v>4431.88</v>
      </c>
      <c r="E137" s="194">
        <v>60456.25</v>
      </c>
      <c r="F137" s="45">
        <f t="shared" si="26"/>
        <v>1364.1219978880295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2634672.7199999997</v>
      </c>
      <c r="E152" s="60">
        <f>E153+E164+E202+E221+E230+E262+E273</f>
        <v>2984566.0000000005</v>
      </c>
      <c r="F152" s="45">
        <f t="shared" si="26"/>
        <v>113.28033183567486</v>
      </c>
    </row>
    <row r="153" spans="1:6" ht="12.75" customHeight="1" x14ac:dyDescent="0.2">
      <c r="A153" s="63">
        <v>31</v>
      </c>
      <c r="B153" s="64" t="s">
        <v>308</v>
      </c>
      <c r="C153" s="247" t="s">
        <v>3</v>
      </c>
      <c r="D153" s="60">
        <f t="shared" ref="D153:E153" si="30">D154+D159+D160</f>
        <v>2261917.79</v>
      </c>
      <c r="E153" s="60">
        <f t="shared" si="30"/>
        <v>2599192.81</v>
      </c>
      <c r="F153" s="45">
        <f t="shared" si="26"/>
        <v>114.91102026303086</v>
      </c>
    </row>
    <row r="154" spans="1:6" ht="12.75" customHeight="1" x14ac:dyDescent="0.2">
      <c r="A154" s="63">
        <v>311</v>
      </c>
      <c r="B154" s="64" t="s">
        <v>309</v>
      </c>
      <c r="C154" s="247" t="s">
        <v>310</v>
      </c>
      <c r="D154" s="60">
        <f t="shared" ref="D154:E154" si="31">SUM(D155:D158)</f>
        <v>1866169.96</v>
      </c>
      <c r="E154" s="60">
        <f t="shared" si="31"/>
        <v>2139489.75</v>
      </c>
      <c r="F154" s="45">
        <f t="shared" si="26"/>
        <v>114.64602881079493</v>
      </c>
    </row>
    <row r="155" spans="1:6" ht="12.75" customHeight="1" x14ac:dyDescent="0.2">
      <c r="A155" s="63">
        <v>3111</v>
      </c>
      <c r="B155" s="64" t="s">
        <v>311</v>
      </c>
      <c r="C155" s="247" t="s">
        <v>312</v>
      </c>
      <c r="D155" s="194">
        <v>1809026.95</v>
      </c>
      <c r="E155" s="194">
        <v>2065953.77</v>
      </c>
      <c r="F155" s="45">
        <f t="shared" si="26"/>
        <v>114.20248714371006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31067.65</v>
      </c>
      <c r="E157" s="194">
        <v>44502.6</v>
      </c>
      <c r="F157" s="45">
        <f t="shared" si="26"/>
        <v>143.24417842997457</v>
      </c>
    </row>
    <row r="158" spans="1:6" ht="12.75" customHeight="1" x14ac:dyDescent="0.2">
      <c r="A158" s="63">
        <v>3114</v>
      </c>
      <c r="B158" s="65" t="s">
        <v>317</v>
      </c>
      <c r="C158" s="247" t="s">
        <v>318</v>
      </c>
      <c r="D158" s="194">
        <v>26075.360000000001</v>
      </c>
      <c r="E158" s="194">
        <v>29033.38</v>
      </c>
      <c r="F158" s="45">
        <f t="shared" si="26"/>
        <v>111.34411950592438</v>
      </c>
    </row>
    <row r="159" spans="1:6" ht="12.75" customHeight="1" x14ac:dyDescent="0.2">
      <c r="A159" s="63">
        <v>312</v>
      </c>
      <c r="B159" s="65" t="s">
        <v>319</v>
      </c>
      <c r="C159" s="247" t="s">
        <v>320</v>
      </c>
      <c r="D159" s="194">
        <v>88238.05</v>
      </c>
      <c r="E159" s="194">
        <v>107488.27</v>
      </c>
      <c r="F159" s="45">
        <f t="shared" si="26"/>
        <v>121.81623460627247</v>
      </c>
    </row>
    <row r="160" spans="1:6" ht="12.75" customHeight="1" x14ac:dyDescent="0.2">
      <c r="A160" s="63">
        <v>313</v>
      </c>
      <c r="B160" s="65" t="s">
        <v>321</v>
      </c>
      <c r="C160" s="247" t="s">
        <v>322</v>
      </c>
      <c r="D160" s="60">
        <f t="shared" ref="D160:E160" si="32">SUM(D161:D163)</f>
        <v>307509.78000000003</v>
      </c>
      <c r="E160" s="60">
        <f t="shared" si="32"/>
        <v>352214.79</v>
      </c>
      <c r="F160" s="45">
        <f t="shared" si="26"/>
        <v>114.53775226270851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307509.78000000003</v>
      </c>
      <c r="E162" s="194">
        <v>352214.79</v>
      </c>
      <c r="F162" s="45">
        <f t="shared" si="26"/>
        <v>114.53775226270851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338236.35</v>
      </c>
      <c r="E164" s="60">
        <f>E165+E170+E178+E188+E189+E194</f>
        <v>351565.55000000005</v>
      </c>
      <c r="F164" s="45">
        <f t="shared" si="26"/>
        <v>103.94079465438888</v>
      </c>
    </row>
    <row r="165" spans="1:6" ht="12.75" customHeight="1" x14ac:dyDescent="0.2">
      <c r="A165" s="63">
        <v>321</v>
      </c>
      <c r="B165" s="64" t="s">
        <v>331</v>
      </c>
      <c r="C165" s="247" t="s">
        <v>332</v>
      </c>
      <c r="D165" s="60">
        <f t="shared" ref="D165:E165" si="33">SUM(D166:D169)</f>
        <v>77822.62999999999</v>
      </c>
      <c r="E165" s="60">
        <f t="shared" si="33"/>
        <v>72533.08</v>
      </c>
      <c r="F165" s="45">
        <f t="shared" si="26"/>
        <v>93.203069595566234</v>
      </c>
    </row>
    <row r="166" spans="1:6" ht="12.75" customHeight="1" x14ac:dyDescent="0.2">
      <c r="A166" s="63">
        <v>3211</v>
      </c>
      <c r="B166" s="64" t="s">
        <v>333</v>
      </c>
      <c r="C166" s="247" t="s">
        <v>334</v>
      </c>
      <c r="D166" s="194">
        <v>7493.58</v>
      </c>
      <c r="E166" s="194">
        <v>7549.28</v>
      </c>
      <c r="F166" s="45">
        <f t="shared" si="26"/>
        <v>100.74330293397816</v>
      </c>
    </row>
    <row r="167" spans="1:6" ht="12.75" customHeight="1" x14ac:dyDescent="0.2">
      <c r="A167" s="63">
        <v>3212</v>
      </c>
      <c r="B167" s="64" t="s">
        <v>335</v>
      </c>
      <c r="C167" s="247" t="s">
        <v>336</v>
      </c>
      <c r="D167" s="194">
        <v>58983.96</v>
      </c>
      <c r="E167" s="194">
        <v>58536.35</v>
      </c>
      <c r="F167" s="45">
        <f t="shared" si="26"/>
        <v>99.241132674035441</v>
      </c>
    </row>
    <row r="168" spans="1:6" ht="12.75" customHeight="1" x14ac:dyDescent="0.2">
      <c r="A168" s="63">
        <v>3213</v>
      </c>
      <c r="B168" s="64" t="s">
        <v>337</v>
      </c>
      <c r="C168" s="247" t="s">
        <v>338</v>
      </c>
      <c r="D168" s="194">
        <v>10032.290000000001</v>
      </c>
      <c r="E168" s="194">
        <v>5845.15</v>
      </c>
      <c r="F168" s="45">
        <f t="shared" si="26"/>
        <v>58.263367586064582</v>
      </c>
    </row>
    <row r="169" spans="1:6" ht="12.75" customHeight="1" x14ac:dyDescent="0.2">
      <c r="A169" s="63">
        <v>3214</v>
      </c>
      <c r="B169" s="64" t="s">
        <v>339</v>
      </c>
      <c r="C169" s="247" t="s">
        <v>340</v>
      </c>
      <c r="D169" s="194">
        <v>1312.8</v>
      </c>
      <c r="E169" s="194">
        <v>602.29999999999995</v>
      </c>
      <c r="F169" s="45">
        <f t="shared" si="26"/>
        <v>45.879037172455817</v>
      </c>
    </row>
    <row r="170" spans="1:6" ht="12.75" customHeight="1" x14ac:dyDescent="0.2">
      <c r="A170" s="63">
        <v>322</v>
      </c>
      <c r="B170" s="64" t="s">
        <v>341</v>
      </c>
      <c r="C170" s="247" t="s">
        <v>342</v>
      </c>
      <c r="D170" s="60">
        <f t="shared" ref="D170:E170" si="34">SUM(D171:D177)</f>
        <v>206262.63999999998</v>
      </c>
      <c r="E170" s="60">
        <f t="shared" si="34"/>
        <v>215246.01</v>
      </c>
      <c r="F170" s="45">
        <f t="shared" si="26"/>
        <v>104.35530641903934</v>
      </c>
    </row>
    <row r="171" spans="1:6" ht="12.75" customHeight="1" x14ac:dyDescent="0.2">
      <c r="A171" s="63">
        <v>3221</v>
      </c>
      <c r="B171" s="64" t="s">
        <v>343</v>
      </c>
      <c r="C171" s="247" t="s">
        <v>344</v>
      </c>
      <c r="D171" s="194">
        <v>24612.02</v>
      </c>
      <c r="E171" s="194">
        <v>27499.51</v>
      </c>
      <c r="F171" s="45">
        <f t="shared" si="26"/>
        <v>111.73203174708941</v>
      </c>
    </row>
    <row r="172" spans="1:6" ht="12.75" customHeight="1" x14ac:dyDescent="0.2">
      <c r="A172" s="63">
        <v>3222</v>
      </c>
      <c r="B172" s="64" t="s">
        <v>345</v>
      </c>
      <c r="C172" s="247" t="s">
        <v>346</v>
      </c>
      <c r="D172" s="194">
        <v>116749.32</v>
      </c>
      <c r="E172" s="194">
        <v>119934.11</v>
      </c>
      <c r="F172" s="45">
        <f t="shared" si="26"/>
        <v>102.7278874086804</v>
      </c>
    </row>
    <row r="173" spans="1:6" ht="12.75" customHeight="1" x14ac:dyDescent="0.2">
      <c r="A173" s="63">
        <v>3223</v>
      </c>
      <c r="B173" s="65" t="s">
        <v>347</v>
      </c>
      <c r="C173" s="247" t="s">
        <v>348</v>
      </c>
      <c r="D173" s="194">
        <v>60396.56</v>
      </c>
      <c r="E173" s="194">
        <v>59246.23</v>
      </c>
      <c r="F173" s="45">
        <f t="shared" si="26"/>
        <v>98.095371656928805</v>
      </c>
    </row>
    <row r="174" spans="1:6" ht="12.75" customHeight="1" x14ac:dyDescent="0.2">
      <c r="A174" s="63">
        <v>3224</v>
      </c>
      <c r="B174" s="65" t="s">
        <v>349</v>
      </c>
      <c r="C174" s="247" t="s">
        <v>350</v>
      </c>
      <c r="D174" s="194">
        <v>3014.09</v>
      </c>
      <c r="E174" s="194">
        <v>3396.28</v>
      </c>
      <c r="F174" s="45">
        <f t="shared" si="26"/>
        <v>112.68011240540264</v>
      </c>
    </row>
    <row r="175" spans="1:6" ht="12.75" customHeight="1" x14ac:dyDescent="0.2">
      <c r="A175" s="63">
        <v>3225</v>
      </c>
      <c r="B175" s="65" t="s">
        <v>351</v>
      </c>
      <c r="C175" s="247" t="s">
        <v>352</v>
      </c>
      <c r="D175" s="194">
        <v>1185.08</v>
      </c>
      <c r="E175" s="194">
        <v>3681.37</v>
      </c>
      <c r="F175" s="45">
        <f t="shared" si="26"/>
        <v>310.64316333074561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305.57</v>
      </c>
      <c r="E177" s="194">
        <v>1488.51</v>
      </c>
      <c r="F177" s="45">
        <f t="shared" si="26"/>
        <v>487.12569951238669</v>
      </c>
    </row>
    <row r="178" spans="1:6" ht="12.75" customHeight="1" x14ac:dyDescent="0.2">
      <c r="A178" s="63">
        <v>323</v>
      </c>
      <c r="B178" s="65" t="s">
        <v>357</v>
      </c>
      <c r="C178" s="247" t="s">
        <v>358</v>
      </c>
      <c r="D178" s="60">
        <f t="shared" ref="D178:E178" si="35">SUM(D179:D187)</f>
        <v>31709.82</v>
      </c>
      <c r="E178" s="60">
        <f t="shared" si="35"/>
        <v>39637.01</v>
      </c>
      <c r="F178" s="45">
        <f t="shared" si="26"/>
        <v>124.99916429673836</v>
      </c>
    </row>
    <row r="179" spans="1:6" ht="12.75" customHeight="1" x14ac:dyDescent="0.2">
      <c r="A179" s="63">
        <v>3231</v>
      </c>
      <c r="B179" s="65" t="s">
        <v>359</v>
      </c>
      <c r="C179" s="247" t="s">
        <v>360</v>
      </c>
      <c r="D179" s="194">
        <v>3635.29</v>
      </c>
      <c r="E179" s="194">
        <v>3410.44</v>
      </c>
      <c r="F179" s="45">
        <f t="shared" si="26"/>
        <v>93.814798819351424</v>
      </c>
    </row>
    <row r="180" spans="1:6" ht="12.75" customHeight="1" x14ac:dyDescent="0.2">
      <c r="A180" s="63">
        <v>3232</v>
      </c>
      <c r="B180" s="65" t="s">
        <v>361</v>
      </c>
      <c r="C180" s="247" t="s">
        <v>362</v>
      </c>
      <c r="D180" s="194">
        <v>5436.45</v>
      </c>
      <c r="E180" s="194">
        <v>11964.53</v>
      </c>
      <c r="F180" s="45">
        <f t="shared" si="26"/>
        <v>220.07983150769346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4783.93</v>
      </c>
      <c r="E182" s="194">
        <v>4250.47</v>
      </c>
      <c r="F182" s="45">
        <f t="shared" si="26"/>
        <v>88.848917103720154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6615.6</v>
      </c>
      <c r="E184" s="194">
        <v>4956.78</v>
      </c>
      <c r="F184" s="45">
        <f t="shared" si="26"/>
        <v>74.925630328314881</v>
      </c>
    </row>
    <row r="185" spans="1:6" ht="12.75" customHeight="1" x14ac:dyDescent="0.2">
      <c r="A185" s="63">
        <v>3237</v>
      </c>
      <c r="B185" s="64" t="s">
        <v>371</v>
      </c>
      <c r="C185" s="247" t="s">
        <v>372</v>
      </c>
      <c r="D185" s="194">
        <v>3453.3</v>
      </c>
      <c r="E185" s="194">
        <v>7206.2</v>
      </c>
      <c r="F185" s="45">
        <f t="shared" si="26"/>
        <v>208.67575941852721</v>
      </c>
    </row>
    <row r="186" spans="1:6" ht="12.75" customHeight="1" x14ac:dyDescent="0.2">
      <c r="A186" s="63">
        <v>3238</v>
      </c>
      <c r="B186" s="64" t="s">
        <v>373</v>
      </c>
      <c r="C186" s="247" t="s">
        <v>374</v>
      </c>
      <c r="D186" s="194">
        <v>2571.15</v>
      </c>
      <c r="E186" s="194">
        <v>4478.5600000000004</v>
      </c>
      <c r="F186" s="45">
        <f t="shared" si="26"/>
        <v>174.18509227388523</v>
      </c>
    </row>
    <row r="187" spans="1:6" ht="12.75" customHeight="1" x14ac:dyDescent="0.2">
      <c r="A187" s="63">
        <v>3239</v>
      </c>
      <c r="B187" s="64" t="s">
        <v>375</v>
      </c>
      <c r="C187" s="247" t="s">
        <v>376</v>
      </c>
      <c r="D187" s="194">
        <v>5214.1000000000004</v>
      </c>
      <c r="E187" s="194">
        <v>3370.03</v>
      </c>
      <c r="F187" s="45">
        <f t="shared" si="26"/>
        <v>64.633014326537648</v>
      </c>
    </row>
    <row r="188" spans="1:6" ht="12.75" customHeight="1" x14ac:dyDescent="0.2">
      <c r="A188" s="63">
        <v>324</v>
      </c>
      <c r="B188" s="64" t="s">
        <v>377</v>
      </c>
      <c r="C188" s="247" t="s">
        <v>378</v>
      </c>
      <c r="D188" s="194">
        <v>410</v>
      </c>
      <c r="E188" s="194">
        <v>445</v>
      </c>
      <c r="F188" s="45">
        <f t="shared" si="26"/>
        <v>108.53658536585367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22031.260000000002</v>
      </c>
      <c r="E194" s="60">
        <f t="shared" si="36"/>
        <v>23704.45</v>
      </c>
      <c r="F194" s="45">
        <f t="shared" si="26"/>
        <v>107.59461782939333</v>
      </c>
    </row>
    <row r="195" spans="1:6" ht="12.75" customHeight="1" x14ac:dyDescent="0.2">
      <c r="A195" s="63">
        <v>3291</v>
      </c>
      <c r="B195" s="183" t="s">
        <v>391</v>
      </c>
      <c r="C195" s="247" t="s">
        <v>392</v>
      </c>
      <c r="D195" s="194">
        <v>510.01</v>
      </c>
      <c r="E195" s="194">
        <v>0</v>
      </c>
      <c r="F195" s="45">
        <f t="shared" si="26"/>
        <v>0</v>
      </c>
    </row>
    <row r="196" spans="1:6" ht="12.75" customHeight="1" x14ac:dyDescent="0.2">
      <c r="A196" s="63">
        <v>3292</v>
      </c>
      <c r="B196" s="64" t="s">
        <v>393</v>
      </c>
      <c r="C196" s="247" t="s">
        <v>394</v>
      </c>
      <c r="D196" s="194">
        <v>378.93</v>
      </c>
      <c r="E196" s="194">
        <v>543.4</v>
      </c>
      <c r="F196" s="45">
        <f t="shared" si="26"/>
        <v>143.40379489615495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2538.5700000000002</v>
      </c>
      <c r="E199" s="194">
        <v>3511.87</v>
      </c>
      <c r="F199" s="45">
        <f t="shared" si="26"/>
        <v>138.34048302784637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18415.66</v>
      </c>
      <c r="E201" s="194">
        <v>19429.18</v>
      </c>
      <c r="F201" s="45">
        <f t="shared" si="26"/>
        <v>105.50357684709644</v>
      </c>
    </row>
    <row r="202" spans="1:6" ht="12.75" customHeight="1" x14ac:dyDescent="0.2">
      <c r="A202" s="63">
        <v>34</v>
      </c>
      <c r="B202" s="183" t="s">
        <v>405</v>
      </c>
      <c r="C202" s="247" t="s">
        <v>406</v>
      </c>
      <c r="D202" s="60">
        <f t="shared" ref="D202:E202" si="37">D203+D208+D216</f>
        <v>952.76</v>
      </c>
      <c r="E202" s="60">
        <f t="shared" si="37"/>
        <v>428.28000000000003</v>
      </c>
      <c r="F202" s="45">
        <f t="shared" si="26"/>
        <v>44.951509299298884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952.76</v>
      </c>
      <c r="E216" s="60">
        <f t="shared" si="40"/>
        <v>428.28000000000003</v>
      </c>
      <c r="F216" s="45">
        <f t="shared" si="26"/>
        <v>44.951509299298884</v>
      </c>
    </row>
    <row r="217" spans="1:6" ht="12.75" customHeight="1" x14ac:dyDescent="0.2">
      <c r="A217" s="63">
        <v>3431</v>
      </c>
      <c r="B217" s="182" t="s">
        <v>435</v>
      </c>
      <c r="C217" s="247" t="s">
        <v>436</v>
      </c>
      <c r="D217" s="194">
        <v>952.76</v>
      </c>
      <c r="E217" s="194">
        <v>421.05</v>
      </c>
      <c r="F217" s="45">
        <f t="shared" si="26"/>
        <v>44.192661320794322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7.23</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32572.36</v>
      </c>
      <c r="E262" s="60">
        <f t="shared" si="55"/>
        <v>32441.66</v>
      </c>
      <c r="F262" s="45">
        <f t="shared" ref="F262:F268" si="56">IF(D262&lt;&gt;0,IF(E262/D262&gt;=100,"&gt;&gt;100",E262/D262*100),"-")</f>
        <v>99.598739544816524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32572.36</v>
      </c>
      <c r="E269" s="60">
        <f t="shared" si="58"/>
        <v>32441.66</v>
      </c>
      <c r="F269" s="45">
        <f t="shared" ref="F269:F272" si="59">IF(D269&lt;&gt;0,IF(E269/D269&gt;=100,"&gt;&gt;100",E269/D269*100),"-")</f>
        <v>99.598739544816524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32572.36</v>
      </c>
      <c r="E271" s="194">
        <v>32441.66</v>
      </c>
      <c r="F271" s="45">
        <f t="shared" si="59"/>
        <v>99.598739544816524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993.46</v>
      </c>
      <c r="E273" s="60">
        <f t="shared" si="60"/>
        <v>937.7</v>
      </c>
      <c r="F273" s="45">
        <f t="shared" ref="F273:F277" si="61">IF(D273&lt;&gt;0,IF(E273/D273&gt;=100,"&gt;&gt;100",E273/D273*100),"-")</f>
        <v>94.387292895536817</v>
      </c>
    </row>
    <row r="274" spans="1:6" ht="12.75" customHeight="1" x14ac:dyDescent="0.2">
      <c r="A274" s="63">
        <v>381</v>
      </c>
      <c r="B274" s="64" t="s">
        <v>540</v>
      </c>
      <c r="C274" s="247" t="s">
        <v>541</v>
      </c>
      <c r="D274" s="60">
        <f t="shared" ref="D274:E274" si="62">SUM(D275:D277)</f>
        <v>993.46</v>
      </c>
      <c r="E274" s="60">
        <f t="shared" si="62"/>
        <v>937.7</v>
      </c>
      <c r="F274" s="45">
        <f t="shared" si="61"/>
        <v>94.387292895536817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993.46</v>
      </c>
      <c r="E276" s="194">
        <v>937.7</v>
      </c>
      <c r="F276" s="45">
        <f t="shared" si="61"/>
        <v>94.387292895536817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2634672.7199999997</v>
      </c>
      <c r="E299" s="60">
        <f>E152-E297+E298</f>
        <v>2984566.0000000005</v>
      </c>
      <c r="F299" s="45">
        <f t="shared" si="68"/>
        <v>113.28033183567486</v>
      </c>
    </row>
    <row r="300" spans="1:6" ht="12.75" customHeight="1" x14ac:dyDescent="0.2">
      <c r="A300" s="63" t="s">
        <v>581</v>
      </c>
      <c r="B300" s="64" t="s">
        <v>592</v>
      </c>
      <c r="C300" s="247" t="s">
        <v>593</v>
      </c>
      <c r="D300" s="60">
        <f>IF(D6&gt;=D299,D6-D299,0)</f>
        <v>26292.030000000261</v>
      </c>
      <c r="E300" s="60">
        <f>IF(E6&gt;=E299,E6-E299,0)</f>
        <v>0</v>
      </c>
      <c r="F300" s="45">
        <f t="shared" si="68"/>
        <v>0</v>
      </c>
    </row>
    <row r="301" spans="1:6" ht="12.75" customHeight="1" x14ac:dyDescent="0.2">
      <c r="A301" s="63" t="s">
        <v>581</v>
      </c>
      <c r="B301" s="64" t="s">
        <v>594</v>
      </c>
      <c r="C301" s="247" t="s">
        <v>595</v>
      </c>
      <c r="D301" s="60">
        <f>IF(D299&gt;=D6,D299-D6,0)</f>
        <v>0</v>
      </c>
      <c r="E301" s="60">
        <f>IF(E299&gt;=E6,E299-E6,0)</f>
        <v>73615.750000000466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23057.22</v>
      </c>
      <c r="E303" s="194">
        <v>17795.22</v>
      </c>
      <c r="F303" s="45">
        <f t="shared" si="68"/>
        <v>77.17851501612077</v>
      </c>
    </row>
    <row r="304" spans="1:6" ht="12.75" customHeight="1" x14ac:dyDescent="0.2">
      <c r="A304" s="63">
        <v>96</v>
      </c>
      <c r="B304" s="220" t="s">
        <v>600</v>
      </c>
      <c r="C304" s="247" t="s">
        <v>601</v>
      </c>
      <c r="D304" s="194">
        <v>785</v>
      </c>
      <c r="E304" s="194">
        <v>209436.72</v>
      </c>
      <c r="F304" s="45" t="str">
        <f t="shared" si="68"/>
        <v>&gt;&gt;100</v>
      </c>
    </row>
    <row r="305" spans="1:6" ht="12" x14ac:dyDescent="0.2">
      <c r="A305" s="63">
        <v>9661</v>
      </c>
      <c r="B305" s="220" t="s">
        <v>602</v>
      </c>
      <c r="C305" s="247" t="s">
        <v>603</v>
      </c>
      <c r="D305" s="194">
        <v>505</v>
      </c>
      <c r="E305" s="194">
        <v>420</v>
      </c>
      <c r="F305" s="45">
        <f t="shared" si="68"/>
        <v>83.168316831683171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21490.73</v>
      </c>
      <c r="E360" s="60">
        <f t="shared" si="86"/>
        <v>75319.45</v>
      </c>
      <c r="F360" s="45">
        <f t="shared" si="72"/>
        <v>350.4741346617821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20490.73</v>
      </c>
      <c r="E373" s="60">
        <f t="shared" si="90"/>
        <v>26819.449999999997</v>
      </c>
      <c r="F373" s="45">
        <f t="shared" si="72"/>
        <v>130.88577127315619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16647</v>
      </c>
      <c r="E379" s="60">
        <f t="shared" si="92"/>
        <v>18491.349999999999</v>
      </c>
      <c r="F379" s="45">
        <f t="shared" si="72"/>
        <v>111.07917342464107</v>
      </c>
    </row>
    <row r="380" spans="1:6" ht="12.75" customHeight="1" x14ac:dyDescent="0.2">
      <c r="A380" s="63">
        <v>4221</v>
      </c>
      <c r="B380" s="64" t="s">
        <v>647</v>
      </c>
      <c r="C380" s="247" t="s">
        <v>739</v>
      </c>
      <c r="D380" s="194">
        <v>7897.5</v>
      </c>
      <c r="E380" s="194">
        <v>13247.46</v>
      </c>
      <c r="F380" s="45">
        <f t="shared" si="72"/>
        <v>167.74245014245014</v>
      </c>
    </row>
    <row r="381" spans="1:6" ht="12.75" customHeight="1" x14ac:dyDescent="0.2">
      <c r="A381" s="63">
        <v>4222</v>
      </c>
      <c r="B381" s="64" t="s">
        <v>740</v>
      </c>
      <c r="C381" s="247" t="s">
        <v>741</v>
      </c>
      <c r="D381" s="194">
        <v>0</v>
      </c>
      <c r="E381" s="194">
        <v>747.13</v>
      </c>
      <c r="F381" s="45" t="str">
        <f t="shared" si="72"/>
        <v>-</v>
      </c>
    </row>
    <row r="382" spans="1:6" ht="12.75" customHeight="1" x14ac:dyDescent="0.2">
      <c r="A382" s="63">
        <v>4223</v>
      </c>
      <c r="B382" s="64" t="s">
        <v>651</v>
      </c>
      <c r="C382" s="247" t="s">
        <v>742</v>
      </c>
      <c r="D382" s="194">
        <v>8749.5</v>
      </c>
      <c r="E382" s="194">
        <v>4201.76</v>
      </c>
      <c r="F382" s="45">
        <f t="shared" si="72"/>
        <v>48.022858449054233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295</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3843.73</v>
      </c>
      <c r="E393" s="60">
        <f t="shared" si="94"/>
        <v>8328.1</v>
      </c>
      <c r="F393" s="45">
        <f t="shared" si="72"/>
        <v>216.66714363391813</v>
      </c>
    </row>
    <row r="394" spans="1:6" ht="12.75" customHeight="1" x14ac:dyDescent="0.2">
      <c r="A394" s="63">
        <v>4241</v>
      </c>
      <c r="B394" s="64" t="s">
        <v>756</v>
      </c>
      <c r="C394" s="247" t="s">
        <v>757</v>
      </c>
      <c r="D394" s="194">
        <v>3843.73</v>
      </c>
      <c r="E394" s="194">
        <v>8328.1</v>
      </c>
      <c r="F394" s="45">
        <f t="shared" si="72"/>
        <v>216.66714363391813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1000</v>
      </c>
      <c r="E412" s="60">
        <f t="shared" si="100"/>
        <v>48500</v>
      </c>
      <c r="F412" s="45">
        <f t="shared" si="72"/>
        <v>4850</v>
      </c>
    </row>
    <row r="413" spans="1:6" ht="12.75" customHeight="1" x14ac:dyDescent="0.2">
      <c r="A413" s="63">
        <v>451</v>
      </c>
      <c r="B413" s="64" t="s">
        <v>784</v>
      </c>
      <c r="C413" s="247" t="s">
        <v>785</v>
      </c>
      <c r="D413" s="194">
        <v>1000</v>
      </c>
      <c r="E413" s="194">
        <v>48500</v>
      </c>
      <c r="F413" s="45">
        <f t="shared" si="72"/>
        <v>4850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21490.73</v>
      </c>
      <c r="E418" s="60">
        <f t="shared" si="102"/>
        <v>75319.45</v>
      </c>
      <c r="F418" s="45">
        <f t="shared" si="72"/>
        <v>350.4741346617821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74.5</v>
      </c>
      <c r="E420" s="194">
        <v>74.5</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2660964.75</v>
      </c>
      <c r="E422" s="60">
        <f>E6+E308</f>
        <v>2910950.25</v>
      </c>
      <c r="F422" s="45">
        <f t="shared" si="72"/>
        <v>109.39454383978592</v>
      </c>
    </row>
    <row r="423" spans="1:6" ht="12.75" customHeight="1" x14ac:dyDescent="0.2">
      <c r="A423" s="63" t="s">
        <v>581</v>
      </c>
      <c r="B423" s="64" t="s">
        <v>804</v>
      </c>
      <c r="C423" s="247" t="s">
        <v>805</v>
      </c>
      <c r="D423" s="60">
        <f t="shared" ref="D423:E423" si="103">D299+D360</f>
        <v>2656163.4499999997</v>
      </c>
      <c r="E423" s="60">
        <f t="shared" si="103"/>
        <v>3059885.4500000007</v>
      </c>
      <c r="F423" s="45">
        <f t="shared" si="72"/>
        <v>115.19944113379019</v>
      </c>
    </row>
    <row r="424" spans="1:6" ht="12.75" customHeight="1" x14ac:dyDescent="0.2">
      <c r="A424" s="63" t="s">
        <v>581</v>
      </c>
      <c r="B424" s="64" t="s">
        <v>806</v>
      </c>
      <c r="C424" s="247" t="s">
        <v>807</v>
      </c>
      <c r="D424" s="60">
        <f t="shared" ref="D424:E424" si="104">IF(D422&gt;=D423,D422-D423,0)</f>
        <v>4801.3000000002794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148935.20000000065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23131.72</v>
      </c>
      <c r="E427" s="60">
        <f t="shared" si="107"/>
        <v>17869.72</v>
      </c>
      <c r="F427" s="45">
        <f t="shared" si="72"/>
        <v>77.252015846638301</v>
      </c>
    </row>
    <row r="428" spans="1:6" ht="24" x14ac:dyDescent="0.2">
      <c r="A428" s="249" t="s">
        <v>815</v>
      </c>
      <c r="B428" s="243" t="s">
        <v>816</v>
      </c>
      <c r="C428" s="250" t="s">
        <v>817</v>
      </c>
      <c r="D428" s="81">
        <f t="shared" ref="D428:E428" si="108">D304+D421</f>
        <v>785</v>
      </c>
      <c r="E428" s="81">
        <f t="shared" si="108"/>
        <v>209436.72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2660964.75</v>
      </c>
      <c r="E643" s="60">
        <f>E422+E430</f>
        <v>2910950.25</v>
      </c>
      <c r="F643" s="45">
        <f t="shared" si="109"/>
        <v>109.39454383978592</v>
      </c>
    </row>
    <row r="644" spans="1:6" ht="12.75" customHeight="1" x14ac:dyDescent="0.2">
      <c r="A644" s="63" t="s">
        <v>581</v>
      </c>
      <c r="B644" s="64" t="s">
        <v>1237</v>
      </c>
      <c r="C644" s="247" t="s">
        <v>1238</v>
      </c>
      <c r="D644" s="60">
        <f>D423+D535</f>
        <v>2656163.4499999997</v>
      </c>
      <c r="E644" s="60">
        <f>E423+E535</f>
        <v>3059885.4500000007</v>
      </c>
      <c r="F644" s="45">
        <f t="shared" si="109"/>
        <v>115.19944113379019</v>
      </c>
    </row>
    <row r="645" spans="1:6" ht="12.75" customHeight="1" x14ac:dyDescent="0.2">
      <c r="A645" s="63" t="s">
        <v>581</v>
      </c>
      <c r="B645" s="64" t="s">
        <v>1239</v>
      </c>
      <c r="C645" s="247" t="s">
        <v>1240</v>
      </c>
      <c r="D645" s="60">
        <f t="shared" ref="D645:E645" si="163">IF(D643&gt;=D644,D643-D644,0)</f>
        <v>4801.3000000002794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148935.20000000065</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23131.72</v>
      </c>
      <c r="E648" s="60">
        <f>IF(E427-E426+E642-E641&gt;=0,E427-E426+E642-E641,0)</f>
        <v>17869.72</v>
      </c>
      <c r="F648" s="45">
        <f t="shared" si="109"/>
        <v>77.252015846638301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18330.419999999722</v>
      </c>
      <c r="E650" s="60">
        <f t="shared" si="166"/>
        <v>166804.92000000065</v>
      </c>
      <c r="F650" s="45">
        <f t="shared" si="109"/>
        <v>909.98962380569117</v>
      </c>
    </row>
    <row r="651" spans="1:6" ht="24" x14ac:dyDescent="0.2">
      <c r="A651" s="249" t="s">
        <v>1251</v>
      </c>
      <c r="B651" s="184" t="s">
        <v>1252</v>
      </c>
      <c r="C651" s="250" t="s">
        <v>1251</v>
      </c>
      <c r="D651" s="196">
        <v>176823.65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9928.66</v>
      </c>
      <c r="E653" s="194">
        <v>30739.119999999999</v>
      </c>
      <c r="F653" s="45">
        <f t="shared" ref="F653:F740" si="167">IF(D653&lt;&gt;0,IF(E653/D653&gt;=100,"&gt;&gt;100",E653/D653*100),"-")</f>
        <v>309.59988558375449</v>
      </c>
    </row>
    <row r="654" spans="1:6" ht="12.75" customHeight="1" x14ac:dyDescent="0.2">
      <c r="A654" s="63" t="s">
        <v>1256</v>
      </c>
      <c r="B654" s="64" t="s">
        <v>1257</v>
      </c>
      <c r="C654" s="247" t="s">
        <v>1256</v>
      </c>
      <c r="D654" s="194">
        <v>506258</v>
      </c>
      <c r="E654" s="194">
        <v>516525</v>
      </c>
      <c r="F654" s="45">
        <f t="shared" si="167"/>
        <v>102.0280173350347</v>
      </c>
    </row>
    <row r="655" spans="1:6" ht="12.75" customHeight="1" x14ac:dyDescent="0.2">
      <c r="A655" s="63" t="s">
        <v>1258</v>
      </c>
      <c r="B655" s="64" t="s">
        <v>1259</v>
      </c>
      <c r="C655" s="247" t="s">
        <v>1258</v>
      </c>
      <c r="D655" s="194">
        <v>485447.54</v>
      </c>
      <c r="E655" s="194">
        <v>547264.12</v>
      </c>
      <c r="F655" s="45">
        <f t="shared" si="167"/>
        <v>112.7339361942178</v>
      </c>
    </row>
    <row r="656" spans="1:6" ht="24" x14ac:dyDescent="0.2">
      <c r="A656" s="63">
        <v>11</v>
      </c>
      <c r="B656" s="64" t="s">
        <v>1260</v>
      </c>
      <c r="C656" s="247" t="s">
        <v>1261</v>
      </c>
      <c r="D656" s="60">
        <f t="shared" ref="D656:E656" si="168">+D653+D654-D655</f>
        <v>30739.119999999995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90</v>
      </c>
      <c r="E658" s="253">
        <v>90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79</v>
      </c>
      <c r="E660" s="253">
        <v>76</v>
      </c>
      <c r="F660" s="45">
        <f t="shared" si="167"/>
        <v>96.202531645569621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2427888.48</v>
      </c>
      <c r="E683" s="192">
        <v>2580827.7599999998</v>
      </c>
      <c r="F683" s="71">
        <f t="shared" si="167"/>
        <v>106.29927120870065</v>
      </c>
    </row>
    <row r="684" spans="1:6" ht="24" x14ac:dyDescent="0.2">
      <c r="A684" s="70">
        <v>63613</v>
      </c>
      <c r="B684" s="182" t="s">
        <v>1317</v>
      </c>
      <c r="C684" s="278" t="s">
        <v>1318</v>
      </c>
      <c r="D684" s="192">
        <v>17773.95</v>
      </c>
      <c r="E684" s="192">
        <v>46319.33</v>
      </c>
      <c r="F684" s="71">
        <f t="shared" si="167"/>
        <v>260.60234219180313</v>
      </c>
    </row>
    <row r="685" spans="1:6" ht="24" x14ac:dyDescent="0.2">
      <c r="A685" s="63">
        <v>63622</v>
      </c>
      <c r="B685" s="244" t="s">
        <v>1319</v>
      </c>
      <c r="C685" s="247" t="s">
        <v>1320</v>
      </c>
      <c r="D685" s="194">
        <v>3842.34</v>
      </c>
      <c r="E685" s="194">
        <v>8402.6</v>
      </c>
      <c r="F685" s="45">
        <f t="shared" si="167"/>
        <v>218.68444749813912</v>
      </c>
    </row>
    <row r="686" spans="1:6" ht="24" x14ac:dyDescent="0.2">
      <c r="A686" s="63">
        <v>63623</v>
      </c>
      <c r="B686" s="244" t="s">
        <v>1321</v>
      </c>
      <c r="C686" s="247" t="s">
        <v>1322</v>
      </c>
      <c r="D686" s="194">
        <v>13216.51</v>
      </c>
      <c r="E686" s="194">
        <v>5150.66</v>
      </c>
      <c r="F686" s="45">
        <f t="shared" si="167"/>
        <v>38.971407731693155</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38298.879999999997</v>
      </c>
      <c r="E703" s="192">
        <v>0</v>
      </c>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13292.87</v>
      </c>
      <c r="E724" s="192">
        <v>17002</v>
      </c>
      <c r="F724" s="71">
        <f t="shared" si="167"/>
        <v>127.90315409689555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164.27</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2967.19</v>
      </c>
      <c r="F732" s="71" t="str">
        <f t="shared" si="167"/>
        <v>-</v>
      </c>
    </row>
    <row r="733" spans="1:6" ht="12.75" customHeight="1" x14ac:dyDescent="0.2">
      <c r="A733" s="70">
        <v>31215</v>
      </c>
      <c r="B733" s="65" t="s">
        <v>1395</v>
      </c>
      <c r="C733" s="278" t="s">
        <v>1396</v>
      </c>
      <c r="D733" s="192">
        <v>1324.32</v>
      </c>
      <c r="E733" s="192">
        <v>1765.76</v>
      </c>
      <c r="F733" s="71">
        <f t="shared" si="167"/>
        <v>133.33333333333334</v>
      </c>
    </row>
    <row r="734" spans="1:6" ht="12.75" customHeight="1" x14ac:dyDescent="0.2">
      <c r="A734" s="70">
        <v>32121</v>
      </c>
      <c r="B734" s="65" t="s">
        <v>1397</v>
      </c>
      <c r="C734" s="278" t="s">
        <v>1398</v>
      </c>
      <c r="D734" s="192">
        <v>58983.96</v>
      </c>
      <c r="E734" s="192">
        <v>58536.35</v>
      </c>
      <c r="F734" s="71">
        <f t="shared" si="167"/>
        <v>99.241132674035441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5694.36</v>
      </c>
      <c r="E736" s="194">
        <v>3265.29</v>
      </c>
      <c r="F736" s="45">
        <f t="shared" si="167"/>
        <v>57.342528396518667</v>
      </c>
    </row>
    <row r="737" spans="1:6" ht="12.75" customHeight="1" x14ac:dyDescent="0.2">
      <c r="A737" s="63" t="s">
        <v>1403</v>
      </c>
      <c r="B737" s="64" t="s">
        <v>1404</v>
      </c>
      <c r="C737" s="247" t="s">
        <v>1403</v>
      </c>
      <c r="D737" s="194">
        <v>0</v>
      </c>
      <c r="E737" s="194">
        <v>281.52</v>
      </c>
      <c r="F737" s="45" t="str">
        <f t="shared" si="167"/>
        <v>-</v>
      </c>
    </row>
    <row r="738" spans="1:6" ht="12.75" customHeight="1" x14ac:dyDescent="0.2">
      <c r="A738" s="63" t="s">
        <v>1405</v>
      </c>
      <c r="B738" s="64" t="s">
        <v>1406</v>
      </c>
      <c r="C738" s="247" t="s">
        <v>1405</v>
      </c>
      <c r="D738" s="194">
        <v>0</v>
      </c>
      <c r="E738" s="194">
        <v>343.41</v>
      </c>
      <c r="F738" s="45" t="str">
        <f t="shared" si="167"/>
        <v>-</v>
      </c>
    </row>
    <row r="739" spans="1:6" ht="12.75" customHeight="1" x14ac:dyDescent="0.2">
      <c r="A739" s="70" t="s">
        <v>1407</v>
      </c>
      <c r="B739" s="65" t="s">
        <v>1408</v>
      </c>
      <c r="C739" s="278" t="s">
        <v>1407</v>
      </c>
      <c r="D739" s="192">
        <v>298.7</v>
      </c>
      <c r="E739" s="192">
        <v>174.26</v>
      </c>
      <c r="F739" s="71">
        <f t="shared" si="167"/>
        <v>58.339471041178435</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672</v>
      </c>
      <c r="E744" s="192">
        <v>1746</v>
      </c>
      <c r="F744" s="71">
        <f t="shared" si="170"/>
        <v>259.82142857142856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32572.36</v>
      </c>
      <c r="E855" s="194">
        <v>32441.66</v>
      </c>
      <c r="F855" s="45">
        <f t="shared" si="169"/>
        <v>99.598739544816524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298"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4620036.75</v>
      </c>
      <c r="E6" s="180">
        <f t="shared" si="0"/>
        <v>4640509.2199999988</v>
      </c>
      <c r="F6" s="181">
        <f t="shared" ref="F6:F298" si="1">IF(D6&gt;0,IF(E6/D6&gt;=100,"&gt;&gt;100",E6/D6*100),"-")</f>
        <v>100.44312353143077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4409699.78</v>
      </c>
      <c r="E7" s="79">
        <f t="shared" si="2"/>
        <v>4368987.9099999992</v>
      </c>
      <c r="F7" s="71">
        <f t="shared" si="1"/>
        <v>99.076765493545665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2532.31</v>
      </c>
      <c r="E8" s="79">
        <f>E9+E10-E11</f>
        <v>2532.31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2532.31</v>
      </c>
      <c r="E9" s="192">
        <v>2532.31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4401042.4700000007</v>
      </c>
      <c r="E12" s="79">
        <f t="shared" si="3"/>
        <v>4311830.5999999996</v>
      </c>
      <c r="F12" s="71">
        <f t="shared" si="1"/>
        <v>97.972937761720786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4342762.03</v>
      </c>
      <c r="E13" s="79">
        <f t="shared" si="4"/>
        <v>4268661.72</v>
      </c>
      <c r="F13" s="71">
        <f t="shared" si="1"/>
        <v>98.293705492308533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5895102.6200000001</v>
      </c>
      <c r="E15" s="192">
        <v>5895102.6200000001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2575.3200000000002</v>
      </c>
      <c r="E16" s="192">
        <v>2575.3200000000002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8230.31</v>
      </c>
      <c r="E17" s="192">
        <v>8230.31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1563146.22</v>
      </c>
      <c r="E18" s="192">
        <v>1637246.53</v>
      </c>
      <c r="F18" s="71">
        <f t="shared" si="1"/>
        <v>104.74045927705984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58280.44</v>
      </c>
      <c r="E19" s="79">
        <f t="shared" si="5"/>
        <v>43168.880000000005</v>
      </c>
      <c r="F19" s="71">
        <f t="shared" si="1"/>
        <v>74.070957597437499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246672.52</v>
      </c>
      <c r="E20" s="192">
        <v>240038.01</v>
      </c>
      <c r="F20" s="71">
        <f t="shared" si="1"/>
        <v>97.310397607321647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19726.22</v>
      </c>
      <c r="E21" s="192">
        <v>19677</v>
      </c>
      <c r="F21" s="71">
        <f t="shared" si="1"/>
        <v>99.750484380687226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33460.75</v>
      </c>
      <c r="E22" s="192">
        <v>36391.879999999997</v>
      </c>
      <c r="F22" s="71">
        <f t="shared" si="1"/>
        <v>108.75990526213548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451.81</v>
      </c>
      <c r="E24" s="192">
        <v>746.81</v>
      </c>
      <c r="F24" s="71">
        <f t="shared" si="1"/>
        <v>165.29293287001173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144323.04999999999</v>
      </c>
      <c r="E25" s="192">
        <v>144323.04999999999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116097.13</v>
      </c>
      <c r="E26" s="192">
        <v>112720.73</v>
      </c>
      <c r="F26" s="71">
        <f t="shared" si="1"/>
        <v>97.091745506542665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502451.04</v>
      </c>
      <c r="E28" s="192">
        <v>510728.6</v>
      </c>
      <c r="F28" s="71">
        <f t="shared" si="1"/>
        <v>101.64743613626514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149.44999999999999</v>
      </c>
      <c r="E30" s="192">
        <v>0</v>
      </c>
      <c r="F30" s="71">
        <f t="shared" si="1"/>
        <v>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149.44999999999999</v>
      </c>
      <c r="E34" s="192">
        <v>0</v>
      </c>
      <c r="F34" s="71">
        <f t="shared" si="1"/>
        <v>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142011.85</v>
      </c>
      <c r="E36" s="192">
        <v>150285.01</v>
      </c>
      <c r="F36" s="71">
        <f t="shared" si="1"/>
        <v>105.82568285674752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142011.85</v>
      </c>
      <c r="E40" s="192">
        <v>150285.01</v>
      </c>
      <c r="F40" s="71">
        <f t="shared" si="1"/>
        <v>105.82568285674752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175295.56</v>
      </c>
      <c r="E54" s="192">
        <v>173077.88</v>
      </c>
      <c r="F54" s="71">
        <f t="shared" si="1"/>
        <v>98.734890946467786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175295.56</v>
      </c>
      <c r="E55" s="192">
        <v>173077.88</v>
      </c>
      <c r="F55" s="71">
        <f t="shared" si="1"/>
        <v>98.734890946467786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6125</v>
      </c>
      <c r="E56" s="79">
        <f t="shared" si="11"/>
        <v>54625</v>
      </c>
      <c r="F56" s="71">
        <f t="shared" si="1"/>
        <v>891.83673469387759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6125</v>
      </c>
      <c r="E57" s="192">
        <v>54625</v>
      </c>
      <c r="F57" s="71">
        <f t="shared" si="1"/>
        <v>891.83673469387759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210336.97</v>
      </c>
      <c r="E69" s="79">
        <f>E70+E82+E88+E119+E135+E147+E165+E171</f>
        <v>271521.31</v>
      </c>
      <c r="F69" s="71">
        <f t="shared" si="1"/>
        <v>129.08872367991228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30739.119999999999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30685.66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30685.66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53.46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1989.2</v>
      </c>
      <c r="E82" s="79">
        <f>SUM(E83:E85)-E86+E87</f>
        <v>2527.9499999999998</v>
      </c>
      <c r="F82" s="71">
        <f t="shared" si="1"/>
        <v>127.08375226221595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1989.2</v>
      </c>
      <c r="E87" s="192">
        <v>2527.9499999999998</v>
      </c>
      <c r="F87" s="71">
        <f t="shared" si="1"/>
        <v>127.08375226221595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785</v>
      </c>
      <c r="E147" s="79">
        <f t="shared" si="24"/>
        <v>268993.36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208876.72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208876.72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280</v>
      </c>
      <c r="E160" s="192">
        <v>140</v>
      </c>
      <c r="F160" s="71">
        <f t="shared" si="1"/>
        <v>50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505</v>
      </c>
      <c r="E161" s="192">
        <v>420</v>
      </c>
      <c r="F161" s="71">
        <f t="shared" si="1"/>
        <v>83.168316831683171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59556.639999999999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176823.65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176823.65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4620036.75</v>
      </c>
      <c r="E176" s="79">
        <f>E177+E251</f>
        <v>4640509.22</v>
      </c>
      <c r="F176" s="71">
        <f t="shared" si="1"/>
        <v>100.44312353143077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227882.39</v>
      </c>
      <c r="E177" s="79">
        <f>E178+E197+E203+E219+E247+E248</f>
        <v>228889.51</v>
      </c>
      <c r="F177" s="71">
        <f t="shared" si="1"/>
        <v>100.44194726937874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219132.89</v>
      </c>
      <c r="E178" s="79">
        <f>SUM(E179:E181)+E185+E186+SUM(E194:E196)</f>
        <v>227811.09</v>
      </c>
      <c r="F178" s="71">
        <f t="shared" si="1"/>
        <v>103.9602453105054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190449.79</v>
      </c>
      <c r="E179" s="192">
        <v>207761.65</v>
      </c>
      <c r="F179" s="71">
        <f t="shared" si="1"/>
        <v>109.08998639483929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25924</v>
      </c>
      <c r="E180" s="192">
        <v>20049.439999999999</v>
      </c>
      <c r="F180" s="71">
        <f t="shared" si="1"/>
        <v>77.339299490819315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127.67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127.67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192.43</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2439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8749.5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8749.5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1078.42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4392154.3600000003</v>
      </c>
      <c r="E251" s="79">
        <f>+E252+E255-E264+E274+E291</f>
        <v>4411619.71</v>
      </c>
      <c r="F251" s="71">
        <f t="shared" si="1"/>
        <v>100.44318456057178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4409699.78</v>
      </c>
      <c r="E252" s="79">
        <f>E253-E254</f>
        <v>4368987.91</v>
      </c>
      <c r="F252" s="71">
        <f t="shared" si="1"/>
        <v>99.076765493545679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4409699.78</v>
      </c>
      <c r="E253" s="192">
        <v>4368987.91</v>
      </c>
      <c r="F253" s="71">
        <f t="shared" si="1"/>
        <v>99.076765493545679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-18330.419999999998</v>
      </c>
      <c r="E255" s="79">
        <f>E256-E260</f>
        <v>-166804.92000000001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18330.419999999998</v>
      </c>
      <c r="E260" s="79">
        <f>SUM(E261:E263)</f>
        <v>166804.92000000001</v>
      </c>
      <c r="F260" s="71">
        <f t="shared" si="1"/>
        <v>909.989623805674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18255.919999999998</v>
      </c>
      <c r="E261" s="192">
        <v>165420.48000000001</v>
      </c>
      <c r="F261" s="71">
        <f t="shared" si="1"/>
        <v>906.11965871892528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74.5</v>
      </c>
      <c r="E262" s="192">
        <v>1384.44</v>
      </c>
      <c r="F262" s="71">
        <f t="shared" si="1"/>
        <v>1858.3087248322147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785</v>
      </c>
      <c r="E274" s="79">
        <f>SUM(E275:E277)+SUM(E286:E290)</f>
        <v>209436.72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208876.72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208876.72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280</v>
      </c>
      <c r="E287" s="192">
        <v>140</v>
      </c>
      <c r="F287" s="71">
        <f t="shared" si="39"/>
        <v>50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505</v>
      </c>
      <c r="E288" s="192">
        <v>420</v>
      </c>
      <c r="F288" s="71">
        <f t="shared" si="39"/>
        <v>83.168316831683171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4000</v>
      </c>
      <c r="E297" s="79">
        <f t="shared" si="42"/>
        <v>4000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4000</v>
      </c>
      <c r="E298" s="193">
        <v>4000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230</v>
      </c>
      <c r="E302" s="192">
        <v>135</v>
      </c>
      <c r="F302" s="71">
        <f t="shared" si="43"/>
        <v>58.695652173913047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555</v>
      </c>
      <c r="E303" s="192">
        <v>268858.36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683.96</v>
      </c>
      <c r="E308" s="192">
        <v>2527.9499999999998</v>
      </c>
      <c r="F308" s="71">
        <f t="shared" si="43"/>
        <v>369.60494765775775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1305.24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59556.639999999999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219132.89</v>
      </c>
      <c r="E337" s="192">
        <v>227811.09</v>
      </c>
      <c r="F337" s="71">
        <f t="shared" si="43"/>
        <v>103.9602453105054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8749.5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22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1056.42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4000</v>
      </c>
      <c r="E387" s="192">
        <v>4000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2656163.4500000002</v>
      </c>
      <c r="E114" s="60">
        <f t="shared" si="22"/>
        <v>3059885.45</v>
      </c>
      <c r="F114" s="45">
        <f t="shared" si="1"/>
        <v>115.19944113379017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2506845.21</v>
      </c>
      <c r="E115" s="60">
        <f t="shared" si="23"/>
        <v>2907398.95</v>
      </c>
      <c r="F115" s="45">
        <f t="shared" si="1"/>
        <v>115.97839940025656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2506845.21</v>
      </c>
      <c r="E117" s="194">
        <v>2907398.95</v>
      </c>
      <c r="F117" s="45">
        <f t="shared" si="1"/>
        <v>115.97839940025656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148324.78</v>
      </c>
      <c r="E126" s="194">
        <v>151548.79999999999</v>
      </c>
      <c r="F126" s="45">
        <f t="shared" si="1"/>
        <v>102.17362196660598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993.46</v>
      </c>
      <c r="E128" s="194">
        <v>937.7</v>
      </c>
      <c r="F128" s="45">
        <f t="shared" si="1"/>
        <v>94.387292895536817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2656163.4500000002</v>
      </c>
      <c r="E141" s="81">
        <f t="shared" si="28"/>
        <v>3059885.45</v>
      </c>
      <c r="F141" s="61">
        <f t="shared" si="1"/>
        <v>115.19944113379017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22" sqref="B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114760.71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114760.71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114760.71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114760.71</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227882.39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2913870.4800000004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2821624.24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2437950.7400000002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348392.43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428.28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32441.66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2411.13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75319.45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16926.79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2912863.3600000003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2812946.04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2420638.88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354266.99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555.95000000000005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32634.09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4850.13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84068.95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15848.37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228889.51000000024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228889.51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227811.09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1078.42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13594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2026-01-28T08:05:03Z</cp:lastPrinted>
  <dcterms:created xsi:type="dcterms:W3CDTF">2022-04-01T05:14:30Z</dcterms:created>
  <dcterms:modified xsi:type="dcterms:W3CDTF">2026-02-04T09:12:57Z</dcterms:modified>
</cp:coreProperties>
</file>